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uropa\users\n_matsumoto\Downloads\1月29日〆切\提出用\"/>
    </mc:Choice>
  </mc:AlternateContent>
  <workbookProtection workbookAlgorithmName="SHA-512" workbookHashValue="mSjuCkCp9+MEZL7mNkmaqZdsgqSp1Ymujqzdca8B482eIlRFgBVggXG7JnfQHouDAoDQBq4SavqDbudUiOv78A==" workbookSaltValue="7Eun7cyS09wqord0GmJtxA=="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<sst xmlns="http://schemas.openxmlformats.org/spreadsheetml/2006/main" count="231" uniqueCount="116">
  <si>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</si>
  <si>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</si>
  <si>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</si>
  <si>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</si>
  <si>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</si>
  <si>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</si>
  <si>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</si>
  <si>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</si>
  <si>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</si>
  <si>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</si>
  <si>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</si>
  <si>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</si>
  <si>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</si>
  <si>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</si>
  <si>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</si>
  <si>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</si>
  <si>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</si>
  <si>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</si>
  <si>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</si>
  <si>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</si>
  <si>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</si>
  <si>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</si>
  <si>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</si>
  <si>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</si>
  <si>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</si>
  <si>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</si>
  <si>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</si>
  <si>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</si>
  <si>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</si>
  <si>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</si>
  <si>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</si>
  <si>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</si>
  <si>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</si>
  <si>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</si>
  <si>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</si>
  <si>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</si>
  <si>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</si>
  <si>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</si>
  <si>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</si>
  <si>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</si>
  <si>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</si>
  <si>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</si>
  <si>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</si>
  <si>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</si>
  <si>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</si>
  <si>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</si>
  <si>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</si>
  <si>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</si>
  <si>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</si>
  <si>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</si>
  <si>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</si>
  <si>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</si>
  <si>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</si>
  <si>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</si>
  <si>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</si>
  <si>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</si>
  <si>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</si>
  <si>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</si>
  <si>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</si>
  <si>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</si>
  <si>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</si>
  <si>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</si>
  <si>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</si>
  <si>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</si>
  <si>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</si>
  <si>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</si>
  <si>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</si>
  <si>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</si>
  <si>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</si>
  <si>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</si>
  <si>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</si>
  <si>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</si>
  <si>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</si>
  <si>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</si>
  <si>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</si>
  <si>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</si>
  <si>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</si>
  <si>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</si>
  <si>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</si>
  <si>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</si>
  <si>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</si>
  <si>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</si>
  <si>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</si>
  <si>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</si>
  <si>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</si>
  <si>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</si>
  <si>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</si>
  <si>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</si>
  <si>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</si>
  <si>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</si>
  <si>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</si>
  <si>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</si>
  <si>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</si>
  <si>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</si>
  <si>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</si>
  <si>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</si>
  <si>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湖西市</t>
  </si>
  <si>
    <t>法適用</t>
  </si>
  <si>
    <t>下水道事業</t>
  </si>
  <si>
    <t>公共下水道</t>
  </si>
  <si>
    <t>Cc2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</si>
  <si>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</si>
  <si>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</si>
  <si>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</si>
  <si>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</si>
  <si>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</si>
  <si>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</si>
  <si>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</si>
  <si>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</si>
  <si>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</si>
  <si>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</si>
  <si>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</si>
  <si>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</si>
  <si>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①有形固定資産減価償却率
　法定耐用年数に近い資産が少ないため、数値は類似団体及び全国平均と比べて低い。将来的にはこの指標を検討し、施設の改築等を推測することは重要と考える。
②管渠老朽化率
　法定耐用年数を経過した管渠はないが、将来に備えて管渠の改築をシミュレーションする必要がある。
③管渠改善率
　当市は下水道事業に着手して比較的年数が浅く、現在でも面整備を進めている状況にあることから、管渠の更新は実施していない。
　将来の改築・更新時のため、計画的かつ効率的な維持管理・改築更新の準備をしておく必要がある。</t>
    <rPh sb="1" eb="3">
      <t>ユウケイ</t>
    </rPh>
    <rPh sb="3" eb="5">
      <t>コテイ</t>
    </rPh>
    <rPh sb="5" eb="7">
      <t>シサン</t>
    </rPh>
    <rPh sb="7" eb="9">
      <t>ゲンカ</t>
    </rPh>
    <rPh sb="9" eb="11">
      <t>ショウキャク</t>
    </rPh>
    <rPh sb="11" eb="12">
      <t>リツ</t>
    </rPh>
    <rPh sb="14" eb="16">
      <t>ホウテイ</t>
    </rPh>
    <rPh sb="16" eb="18">
      <t>タイヨウ</t>
    </rPh>
    <rPh sb="18" eb="20">
      <t>ネンスウ</t>
    </rPh>
    <rPh sb="21" eb="22">
      <t>チカ</t>
    </rPh>
    <rPh sb="23" eb="25">
      <t>シサン</t>
    </rPh>
    <rPh sb="26" eb="27">
      <t>スク</t>
    </rPh>
    <rPh sb="52" eb="55">
      <t>ショウライテキ</t>
    </rPh>
    <rPh sb="59" eb="61">
      <t>シヒョウ</t>
    </rPh>
    <rPh sb="62" eb="64">
      <t>ケントウ</t>
    </rPh>
    <rPh sb="66" eb="68">
      <t>シセツ</t>
    </rPh>
    <rPh sb="69" eb="71">
      <t>カイチク</t>
    </rPh>
    <rPh sb="71" eb="72">
      <t>トウ</t>
    </rPh>
    <rPh sb="73" eb="75">
      <t>スイソク</t>
    </rPh>
    <rPh sb="80" eb="82">
      <t>ジュウヨウ</t>
    </rPh>
    <rPh sb="83" eb="84">
      <t>カンガ</t>
    </rPh>
    <rPh sb="90" eb="92">
      <t>カンキョ</t>
    </rPh>
    <rPh sb="92" eb="95">
      <t>ロウキュウカ</t>
    </rPh>
    <rPh sb="98" eb="100">
      <t>ホウテイ</t>
    </rPh>
    <rPh sb="100" eb="102">
      <t>タイヨウ</t>
    </rPh>
    <rPh sb="102" eb="104">
      <t>ネンスウ</t>
    </rPh>
    <rPh sb="105" eb="107">
      <t>ケイカ</t>
    </rPh>
    <rPh sb="109" eb="111">
      <t>カンキョ</t>
    </rPh>
    <rPh sb="116" eb="118">
      <t>ショウライ</t>
    </rPh>
    <rPh sb="119" eb="120">
      <t>ソナ</t>
    </rPh>
    <rPh sb="122" eb="124">
      <t>カンキョ</t>
    </rPh>
    <rPh sb="125" eb="127">
      <t>カイチク</t>
    </rPh>
    <rPh sb="138" eb="140">
      <t>ヒツヨウ</t>
    </rPh>
    <rPh sb="147" eb="149">
      <t>カンキョ</t>
    </rPh>
    <rPh sb="149" eb="151">
      <t>カイゼン</t>
    </rPh>
    <rPh sb="151" eb="152">
      <t>リツ</t>
    </rPh>
    <rPh sb="154" eb="156">
      <t>トウシ</t>
    </rPh>
    <rPh sb="157" eb="160">
      <t>ゲスイドウ</t>
    </rPh>
    <rPh sb="160" eb="162">
      <t>ジギョウ</t>
    </rPh>
    <rPh sb="163" eb="165">
      <t>チャクシュ</t>
    </rPh>
    <rPh sb="167" eb="170">
      <t>ヒカクテキ</t>
    </rPh>
    <rPh sb="170" eb="172">
      <t>ネンスウ</t>
    </rPh>
    <rPh sb="173" eb="174">
      <t>アサ</t>
    </rPh>
    <rPh sb="176" eb="178">
      <t>ゲンザイ</t>
    </rPh>
    <rPh sb="180" eb="181">
      <t>メン</t>
    </rPh>
    <rPh sb="181" eb="183">
      <t>セイビ</t>
    </rPh>
    <rPh sb="184" eb="185">
      <t>スス</t>
    </rPh>
    <rPh sb="189" eb="191">
      <t>ジョウキョウ</t>
    </rPh>
    <rPh sb="199" eb="201">
      <t>カンキョ</t>
    </rPh>
    <rPh sb="202" eb="204">
      <t>コウシン</t>
    </rPh>
    <rPh sb="205" eb="207">
      <t>ジッシ</t>
    </rPh>
    <rPh sb="215" eb="217">
      <t>ショウライ</t>
    </rPh>
    <rPh sb="218" eb="220">
      <t>カイチク</t>
    </rPh>
    <rPh sb="221" eb="223">
      <t>コウシン</t>
    </rPh>
    <rPh sb="223" eb="224">
      <t>ジ</t>
    </rPh>
    <rPh sb="228" eb="231">
      <t>ケイカクテキ</t>
    </rPh>
    <rPh sb="233" eb="235">
      <t>コウリツ</t>
    </rPh>
    <rPh sb="235" eb="236">
      <t>テキ</t>
    </rPh>
    <rPh sb="237" eb="239">
      <t>イジ</t>
    </rPh>
    <rPh sb="239" eb="241">
      <t>カンリ</t>
    </rPh>
    <rPh sb="242" eb="244">
      <t>カイチク</t>
    </rPh>
    <rPh sb="244" eb="246">
      <t>コウシン</t>
    </rPh>
    <rPh sb="247" eb="249">
      <t>ジュンビ</t>
    </rPh>
    <rPh sb="254" eb="256">
      <t>ヒツヨウ</t>
    </rPh>
    <phoneticPr fontId="4"/>
  </si>
  <si>
    <t>　下水道経営の状況が厳しさを増す中にあっても、事業、サービスの提供を安定的に継続できるよう、中長期的な視点に立った経営を行い、徹底した効率化、経営健全化に取り組むことが必要と考える。
　また、計画的かつ合理的な経営を行うことにより、経営基盤の強化と財政マネジメントの向上を実現していくことが大切である。</t>
    <rPh sb="1" eb="4">
      <t>ゲスイドウ</t>
    </rPh>
    <rPh sb="4" eb="6">
      <t>ケイエイ</t>
    </rPh>
    <rPh sb="7" eb="9">
      <t>ジョウキョウ</t>
    </rPh>
    <rPh sb="10" eb="11">
      <t>キビ</t>
    </rPh>
    <rPh sb="14" eb="15">
      <t>マ</t>
    </rPh>
    <rPh sb="16" eb="17">
      <t>ナカ</t>
    </rPh>
    <rPh sb="23" eb="25">
      <t>ジギョウ</t>
    </rPh>
    <rPh sb="31" eb="33">
      <t>テイキョウ</t>
    </rPh>
    <rPh sb="34" eb="37">
      <t>アンテイテキ</t>
    </rPh>
    <rPh sb="38" eb="40">
      <t>ケイゾク</t>
    </rPh>
    <rPh sb="46" eb="49">
      <t>チュウチョウキ</t>
    </rPh>
    <rPh sb="49" eb="50">
      <t>テキ</t>
    </rPh>
    <rPh sb="51" eb="53">
      <t>シテン</t>
    </rPh>
    <rPh sb="54" eb="55">
      <t>タ</t>
    </rPh>
    <rPh sb="57" eb="59">
      <t>ケイエイ</t>
    </rPh>
    <rPh sb="60" eb="61">
      <t>オコナ</t>
    </rPh>
    <rPh sb="63" eb="65">
      <t>テッテイ</t>
    </rPh>
    <rPh sb="67" eb="70">
      <t>コウリツカ</t>
    </rPh>
    <rPh sb="71" eb="73">
      <t>ケイエイ</t>
    </rPh>
    <rPh sb="73" eb="76">
      <t>ケンゼンカ</t>
    </rPh>
    <rPh sb="77" eb="78">
      <t>ト</t>
    </rPh>
    <rPh sb="79" eb="80">
      <t>ク</t>
    </rPh>
    <rPh sb="84" eb="86">
      <t>ヒツヨウ</t>
    </rPh>
    <rPh sb="87" eb="88">
      <t>カンガ</t>
    </rPh>
    <rPh sb="96" eb="99">
      <t>ケイカクテキ</t>
    </rPh>
    <rPh sb="101" eb="104">
      <t>ゴウリテキ</t>
    </rPh>
    <rPh sb="105" eb="107">
      <t>ケイエイ</t>
    </rPh>
    <rPh sb="108" eb="109">
      <t>オコナ</t>
    </rPh>
    <rPh sb="116" eb="118">
      <t>ケイエイ</t>
    </rPh>
    <rPh sb="118" eb="120">
      <t>キバン</t>
    </rPh>
    <rPh sb="121" eb="123">
      <t>キョウカ</t>
    </rPh>
    <rPh sb="124" eb="126">
      <t>ザイセイ</t>
    </rPh>
    <rPh sb="133" eb="135">
      <t>コウジョウ</t>
    </rPh>
    <rPh sb="136" eb="138">
      <t>ジツゲン</t>
    </rPh>
    <rPh sb="145" eb="147">
      <t>タイセツ</t>
    </rPh>
    <phoneticPr fontId="4"/>
  </si>
  <si>
    <t>①経常収支比率
　当該年度の経常収支比率は、光熱水費高騰に伴う維持管理費の増加により、100％を確保することが出来なかったが、修繕費等の経費削減や使用料の改定等財源確保のため経営改善に努める。
②累積欠損比率
　0％であり、累積欠損金比率は発生していない。経営の健全化については問題ないと考える。
③流動比率
　建設改良費等の財源に充てるための企業債が含まれており、将来的にこの財源により整備された施設から償還・返済の原資を使用料収入等により得ることが予想される。
④企業債残高対事業規模比率
　企業債残高対事業規模比率については、一般会計繰入金の運用を反映したため、0％となっている。
⑤経費回収率
　100％未満であるため、更なる下水道接続率向上と汚水処理費の節減に努める。
⑥汚水処理原価
　高度処理を実施しているため全国平均より高めとなっているが、類似団体の平均値は下回る。
⑦施設利用率
　類似団体、全国平均値、普及率から判断すると妥当と考える。
⑧水洗化率
　年々上昇傾向にあるが、100％未満である。使用料収入の増加を図るため、更なる水洗化率向上への取り組みが必要である。</t>
    <rPh sb="22" eb="26">
      <t>コウネツスイヒ</t>
    </rPh>
    <rPh sb="26" eb="28">
      <t>コウトウ</t>
    </rPh>
    <rPh sb="29" eb="30">
      <t>トモナ</t>
    </rPh>
    <rPh sb="31" eb="33">
      <t>イジ</t>
    </rPh>
    <rPh sb="33" eb="36">
      <t>カンリヒ</t>
    </rPh>
    <rPh sb="37" eb="39">
      <t>ゾウカ</t>
    </rPh>
    <rPh sb="48" eb="50">
      <t>カクホ</t>
    </rPh>
    <rPh sb="55" eb="57">
      <t>デキ</t>
    </rPh>
    <rPh sb="63" eb="65">
      <t>シュウゼン</t>
    </rPh>
    <rPh sb="65" eb="66">
      <t>ヒ</t>
    </rPh>
    <rPh sb="66" eb="67">
      <t>トウ</t>
    </rPh>
    <rPh sb="73" eb="76">
      <t>シヨウリョウ</t>
    </rPh>
    <rPh sb="77" eb="79">
      <t>カイテイ</t>
    </rPh>
    <rPh sb="79" eb="80">
      <t>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</si>
</sst>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3" fillId="0" borderId="6"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F06-48E8-8EB2-4F0BF829543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0.15</c:v>
                </c:pt>
                <c:pt idx="2">
                  <c:v>1.65</c:v>
                </c:pt>
                <c:pt idx="3">
                  <c:v>0.14000000000000001</c:v>
                </c:pt>
                <c:pt idx="4">
                  <c:v>0.08</c:v>
                </c:pt>
              </c:numCache>
            </c:numRef>
          </c:val>
          <c:smooth val="0"/>
          <c:extLst>
            <c:ext xmlns:c16="http://schemas.microsoft.com/office/drawing/2014/chart" uri="{C3380CC4-5D6E-409C-BE32-E72D297353CC}">
              <c16:uniqueId val="{00000001-EF06-48E8-8EB2-4F0BF829543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56.39</c:v>
                </c:pt>
                <c:pt idx="1">
                  <c:v>57.25</c:v>
                </c:pt>
                <c:pt idx="2">
                  <c:v>48.75</c:v>
                </c:pt>
                <c:pt idx="3">
                  <c:v>54.33</c:v>
                </c:pt>
                <c:pt idx="4">
                  <c:v>52.42</c:v>
                </c:pt>
              </c:numCache>
            </c:numRef>
          </c:val>
          <c:extLst>
            <c:ext xmlns:c16="http://schemas.microsoft.com/office/drawing/2014/chart" uri="{C3380CC4-5D6E-409C-BE32-E72D297353CC}">
              <c16:uniqueId val="{00000000-2B9B-4B70-A0CF-BF80C1581EF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52.58</c:v>
                </c:pt>
                <c:pt idx="1">
                  <c:v>50.94</c:v>
                </c:pt>
                <c:pt idx="2">
                  <c:v>50.53</c:v>
                </c:pt>
                <c:pt idx="3">
                  <c:v>51.42</c:v>
                </c:pt>
                <c:pt idx="4">
                  <c:v>48.95</c:v>
                </c:pt>
              </c:numCache>
            </c:numRef>
          </c:val>
          <c:smooth val="0"/>
          <c:extLst>
            <c:ext xmlns:c16="http://schemas.microsoft.com/office/drawing/2014/chart" uri="{C3380CC4-5D6E-409C-BE32-E72D297353CC}">
              <c16:uniqueId val="{00000001-2B9B-4B70-A0CF-BF80C1581EF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81.680000000000007</c:v>
                </c:pt>
                <c:pt idx="1">
                  <c:v>82.03</c:v>
                </c:pt>
                <c:pt idx="2">
                  <c:v>82.77</c:v>
                </c:pt>
                <c:pt idx="3">
                  <c:v>83.12</c:v>
                </c:pt>
                <c:pt idx="4">
                  <c:v>83.16</c:v>
                </c:pt>
              </c:numCache>
            </c:numRef>
          </c:val>
          <c:extLst>
            <c:ext xmlns:c16="http://schemas.microsoft.com/office/drawing/2014/chart" uri="{C3380CC4-5D6E-409C-BE32-E72D297353CC}">
              <c16:uniqueId val="{00000000-B114-4DCB-A539-71FFBD2724A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83.02</c:v>
                </c:pt>
                <c:pt idx="1">
                  <c:v>82.55</c:v>
                </c:pt>
                <c:pt idx="2">
                  <c:v>82.08</c:v>
                </c:pt>
                <c:pt idx="3">
                  <c:v>81.34</c:v>
                </c:pt>
                <c:pt idx="4">
                  <c:v>81.14</c:v>
                </c:pt>
              </c:numCache>
            </c:numRef>
          </c:val>
          <c:smooth val="0"/>
          <c:extLst>
            <c:ext xmlns:c16="http://schemas.microsoft.com/office/drawing/2014/chart" uri="{C3380CC4-5D6E-409C-BE32-E72D297353CC}">
              <c16:uniqueId val="{00000001-B114-4DCB-A539-71FFBD2724A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100.79</c:v>
                </c:pt>
                <c:pt idx="1">
                  <c:v>104.05</c:v>
                </c:pt>
                <c:pt idx="2">
                  <c:v>106.63</c:v>
                </c:pt>
                <c:pt idx="3">
                  <c:v>102.19</c:v>
                </c:pt>
                <c:pt idx="4">
                  <c:v>99.66</c:v>
                </c:pt>
              </c:numCache>
            </c:numRef>
          </c:val>
          <c:extLst>
            <c:ext xmlns:c16="http://schemas.microsoft.com/office/drawing/2014/chart" uri="{C3380CC4-5D6E-409C-BE32-E72D297353CC}">
              <c16:uniqueId val="{00000000-9771-44A8-AE4C-8F1D2B51FB5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104.14</c:v>
                </c:pt>
                <c:pt idx="1">
                  <c:v>106.57</c:v>
                </c:pt>
                <c:pt idx="2">
                  <c:v>107.21</c:v>
                </c:pt>
                <c:pt idx="3">
                  <c:v>107.08</c:v>
                </c:pt>
                <c:pt idx="4">
                  <c:v>106.08</c:v>
                </c:pt>
              </c:numCache>
            </c:numRef>
          </c:val>
          <c:smooth val="0"/>
          <c:extLst>
            <c:ext xmlns:c16="http://schemas.microsoft.com/office/drawing/2014/chart" uri="{C3380CC4-5D6E-409C-BE32-E72D297353CC}">
              <c16:uniqueId val="{00000001-9771-44A8-AE4C-8F1D2B51FB5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3.24</c:v>
                </c:pt>
                <c:pt idx="1">
                  <c:v>6.25</c:v>
                </c:pt>
                <c:pt idx="2">
                  <c:v>9.18</c:v>
                </c:pt>
                <c:pt idx="3">
                  <c:v>11.88</c:v>
                </c:pt>
                <c:pt idx="4">
                  <c:v>13.14</c:v>
                </c:pt>
              </c:numCache>
            </c:numRef>
          </c:val>
          <c:extLst>
            <c:ext xmlns:c16="http://schemas.microsoft.com/office/drawing/2014/chart" uri="{C3380CC4-5D6E-409C-BE32-E72D297353CC}">
              <c16:uniqueId val="{00000000-EE4E-4270-A96B-30BC0367741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15.95</c:v>
                </c:pt>
                <c:pt idx="1">
                  <c:v>15.85</c:v>
                </c:pt>
                <c:pt idx="2">
                  <c:v>12.7</c:v>
                </c:pt>
                <c:pt idx="3">
                  <c:v>14.65</c:v>
                </c:pt>
                <c:pt idx="4">
                  <c:v>16.11</c:v>
                </c:pt>
              </c:numCache>
            </c:numRef>
          </c:val>
          <c:smooth val="0"/>
          <c:extLst>
            <c:ext xmlns:c16="http://schemas.microsoft.com/office/drawing/2014/chart" uri="{C3380CC4-5D6E-409C-BE32-E72D297353CC}">
              <c16:uniqueId val="{00000001-EE4E-4270-A96B-30BC0367741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6D2-4870-8415-A9D0263C1B3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quot;-&quot;">
                  <c:v>0.1</c:v>
                </c:pt>
                <c:pt idx="4" formatCode="#,##0.00;&quot;△&quot;#,##0.00;&quot;-&quot;">
                  <c:v>0.17</c:v>
                </c:pt>
              </c:numCache>
            </c:numRef>
          </c:val>
          <c:smooth val="0"/>
          <c:extLst>
            <c:ext xmlns:c16="http://schemas.microsoft.com/office/drawing/2014/chart" uri="{C3380CC4-5D6E-409C-BE32-E72D297353CC}">
              <c16:uniqueId val="{00000001-96D2-4870-8415-A9D0263C1B3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0A8-4911-9293-50E9DB240B9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73.180000000000007</c:v>
                </c:pt>
                <c:pt idx="1">
                  <c:v>53.44</c:v>
                </c:pt>
                <c:pt idx="2">
                  <c:v>43.71</c:v>
                </c:pt>
                <c:pt idx="3">
                  <c:v>45.94</c:v>
                </c:pt>
                <c:pt idx="4">
                  <c:v>29.34</c:v>
                </c:pt>
              </c:numCache>
            </c:numRef>
          </c:val>
          <c:smooth val="0"/>
          <c:extLst>
            <c:ext xmlns:c16="http://schemas.microsoft.com/office/drawing/2014/chart" uri="{C3380CC4-5D6E-409C-BE32-E72D297353CC}">
              <c16:uniqueId val="{00000001-A0A8-4911-9293-50E9DB240B9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37.6</c:v>
                </c:pt>
                <c:pt idx="1">
                  <c:v>29.62</c:v>
                </c:pt>
                <c:pt idx="2">
                  <c:v>49.74</c:v>
                </c:pt>
                <c:pt idx="3">
                  <c:v>45.02</c:v>
                </c:pt>
                <c:pt idx="4">
                  <c:v>37.42</c:v>
                </c:pt>
              </c:numCache>
            </c:numRef>
          </c:val>
          <c:extLst>
            <c:ext xmlns:c16="http://schemas.microsoft.com/office/drawing/2014/chart" uri="{C3380CC4-5D6E-409C-BE32-E72D297353CC}">
              <c16:uniqueId val="{00000000-1E13-4C64-9B83-43751DFEC51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52.32</c:v>
                </c:pt>
                <c:pt idx="1">
                  <c:v>47.03</c:v>
                </c:pt>
                <c:pt idx="2">
                  <c:v>40.67</c:v>
                </c:pt>
                <c:pt idx="3">
                  <c:v>47.7</c:v>
                </c:pt>
                <c:pt idx="4">
                  <c:v>50.59</c:v>
                </c:pt>
              </c:numCache>
            </c:numRef>
          </c:val>
          <c:smooth val="0"/>
          <c:extLst>
            <c:ext xmlns:c16="http://schemas.microsoft.com/office/drawing/2014/chart" uri="{C3380CC4-5D6E-409C-BE32-E72D297353CC}">
              <c16:uniqueId val="{00000001-1E13-4C64-9B83-43751DFEC51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0DE-4404-A59D-0C9AA0A0336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958.81</c:v>
                </c:pt>
                <c:pt idx="1">
                  <c:v>1001.3</c:v>
                </c:pt>
                <c:pt idx="2">
                  <c:v>1050.51</c:v>
                </c:pt>
                <c:pt idx="3">
                  <c:v>1102.01</c:v>
                </c:pt>
                <c:pt idx="4">
                  <c:v>987.36</c:v>
                </c:pt>
              </c:numCache>
            </c:numRef>
          </c:val>
          <c:smooth val="0"/>
          <c:extLst>
            <c:ext xmlns:c16="http://schemas.microsoft.com/office/drawing/2014/chart" uri="{C3380CC4-5D6E-409C-BE32-E72D297353CC}">
              <c16:uniqueId val="{00000001-70DE-4404-A59D-0C9AA0A0336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70.64</c:v>
                </c:pt>
                <c:pt idx="1">
                  <c:v>76</c:v>
                </c:pt>
                <c:pt idx="2">
                  <c:v>87.78</c:v>
                </c:pt>
                <c:pt idx="3">
                  <c:v>87.31</c:v>
                </c:pt>
                <c:pt idx="4">
                  <c:v>87.33</c:v>
                </c:pt>
              </c:numCache>
            </c:numRef>
          </c:val>
          <c:extLst>
            <c:ext xmlns:c16="http://schemas.microsoft.com/office/drawing/2014/chart" uri="{C3380CC4-5D6E-409C-BE32-E72D297353CC}">
              <c16:uniqueId val="{00000000-B8BB-44CD-88C7-5ACF4DE1F4E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82.88</c:v>
                </c:pt>
                <c:pt idx="1">
                  <c:v>81.88</c:v>
                </c:pt>
                <c:pt idx="2">
                  <c:v>82.65</c:v>
                </c:pt>
                <c:pt idx="3">
                  <c:v>82.55</c:v>
                </c:pt>
                <c:pt idx="4">
                  <c:v>83.55</c:v>
                </c:pt>
              </c:numCache>
            </c:numRef>
          </c:val>
          <c:smooth val="0"/>
          <c:extLst>
            <c:ext xmlns:c16="http://schemas.microsoft.com/office/drawing/2014/chart" uri="{C3380CC4-5D6E-409C-BE32-E72D297353CC}">
              <c16:uniqueId val="{00000001-B8BB-44CD-88C7-5ACF4DE1F4E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164.65</c:v>
                </c:pt>
                <c:pt idx="1">
                  <c:v>164.33</c:v>
                </c:pt>
                <c:pt idx="2">
                  <c:v>162.41</c:v>
                </c:pt>
                <c:pt idx="3">
                  <c:v>163.69</c:v>
                </c:pt>
                <c:pt idx="4">
                  <c:v>164.93</c:v>
                </c:pt>
              </c:numCache>
            </c:numRef>
          </c:val>
          <c:extLst>
            <c:ext xmlns:c16="http://schemas.microsoft.com/office/drawing/2014/chart" uri="{C3380CC4-5D6E-409C-BE32-E72D297353CC}">
              <c16:uniqueId val="{00000000-A0A6-4A63-8892-EF4AD5A9E38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190.99</c:v>
                </c:pt>
                <c:pt idx="1">
                  <c:v>187.55</c:v>
                </c:pt>
                <c:pt idx="2">
                  <c:v>186.3</c:v>
                </c:pt>
                <c:pt idx="3">
                  <c:v>188.38</c:v>
                </c:pt>
                <c:pt idx="4">
                  <c:v>185.98</c:v>
                </c:pt>
              </c:numCache>
            </c:numRef>
          </c:val>
          <c:smooth val="0"/>
          <c:extLst>
            <c:ext xmlns:c16="http://schemas.microsoft.com/office/drawing/2014/chart" uri="{C3380CC4-5D6E-409C-BE32-E72D297353CC}">
              <c16:uniqueId val="{00000001-A0A6-4A63-8892-EF4AD5A9E38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D4"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静岡県　湖西市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Cc2</v>
      </c>
      <c r="X8" s="40"/>
      <c r="Y8" s="40"/>
      <c r="Z8" s="40"/>
      <c r="AA8" s="40"/>
      <c r="AB8" s="40"/>
      <c r="AC8" s="40"/>
      <c r="AD8" s="41" t="str">
        <f>データ!$M$6</f>
        <v>非設置</v>
      </c>
      <c r="AE8" s="41"/>
      <c r="AF8" s="41"/>
      <c r="AG8" s="41"/>
      <c r="AH8" s="41"/>
      <c r="AI8" s="41"/>
      <c r="AJ8" s="41"/>
      <c r="AK8" s="3"/>
      <c r="AL8" s="42">
        <f>データ!S6</f>
        <v>58400</v>
      </c>
      <c r="AM8" s="42"/>
      <c r="AN8" s="42"/>
      <c r="AO8" s="42"/>
      <c r="AP8" s="42"/>
      <c r="AQ8" s="42"/>
      <c r="AR8" s="42"/>
      <c r="AS8" s="42"/>
      <c r="AT8" s="35">
        <f>データ!T6</f>
        <v>86.56</v>
      </c>
      <c r="AU8" s="35"/>
      <c r="AV8" s="35"/>
      <c r="AW8" s="35"/>
      <c r="AX8" s="35"/>
      <c r="AY8" s="35"/>
      <c r="AZ8" s="35"/>
      <c r="BA8" s="35"/>
      <c r="BB8" s="35">
        <f>データ!U6</f>
        <v>674.68</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60.71</v>
      </c>
      <c r="J10" s="35"/>
      <c r="K10" s="35"/>
      <c r="L10" s="35"/>
      <c r="M10" s="35"/>
      <c r="N10" s="35"/>
      <c r="O10" s="35"/>
      <c r="P10" s="35">
        <f>データ!P6</f>
        <v>37.83</v>
      </c>
      <c r="Q10" s="35"/>
      <c r="R10" s="35"/>
      <c r="S10" s="35"/>
      <c r="T10" s="35"/>
      <c r="U10" s="35"/>
      <c r="V10" s="35"/>
      <c r="W10" s="35">
        <f>データ!Q6</f>
        <v>96.31</v>
      </c>
      <c r="X10" s="35"/>
      <c r="Y10" s="35"/>
      <c r="Z10" s="35"/>
      <c r="AA10" s="35"/>
      <c r="AB10" s="35"/>
      <c r="AC10" s="35"/>
      <c r="AD10" s="42">
        <f>データ!R6</f>
        <v>2872</v>
      </c>
      <c r="AE10" s="42"/>
      <c r="AF10" s="42"/>
      <c r="AG10" s="42"/>
      <c r="AH10" s="42"/>
      <c r="AI10" s="42"/>
      <c r="AJ10" s="42"/>
      <c r="AK10" s="2"/>
      <c r="AL10" s="42">
        <f>データ!V6</f>
        <v>22030</v>
      </c>
      <c r="AM10" s="42"/>
      <c r="AN10" s="42"/>
      <c r="AO10" s="42"/>
      <c r="AP10" s="42"/>
      <c r="AQ10" s="42"/>
      <c r="AR10" s="42"/>
      <c r="AS10" s="42"/>
      <c r="AT10" s="35">
        <f>データ!W6</f>
        <v>4.67</v>
      </c>
      <c r="AU10" s="35"/>
      <c r="AV10" s="35"/>
      <c r="AW10" s="35"/>
      <c r="AX10" s="35"/>
      <c r="AY10" s="35"/>
      <c r="AZ10" s="35"/>
      <c r="BA10" s="35"/>
      <c r="BB10" s="35">
        <f>データ!X6</f>
        <v>4717.34</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115</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113</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114</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PA4dcL6AWnYtMEstN7/ZWW91RSAiy8xJWnUgKEm1UlkjJx3L76azCDnrfInaljUa1zbI4Oxr5q2P/muP/4cRtg==" saltValue="1EMoKRhTVc/y2qrp7nrUq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222216</v>
      </c>
      <c r="D6" s="19">
        <f t="shared" si="3"/>
        <v>46</v>
      </c>
      <c r="E6" s="19">
        <f t="shared" si="3"/>
        <v>17</v>
      </c>
      <c r="F6" s="19">
        <f t="shared" si="3"/>
        <v>1</v>
      </c>
      <c r="G6" s="19">
        <f t="shared" si="3"/>
        <v>0</v>
      </c>
      <c r="H6" s="19" t="str">
        <f t="shared" si="3"/>
        <v>静岡県　湖西市</v>
      </c>
      <c r="I6" s="19" t="str">
        <f t="shared" si="3"/>
        <v>法適用</v>
      </c>
      <c r="J6" s="19" t="str">
        <f t="shared" si="3"/>
        <v>下水道事業</v>
      </c>
      <c r="K6" s="19" t="str">
        <f t="shared" si="3"/>
        <v>公共下水道</v>
      </c>
      <c r="L6" s="19" t="str">
        <f t="shared" si="3"/>
        <v>Cc2</v>
      </c>
      <c r="M6" s="19" t="str">
        <f t="shared" si="3"/>
        <v>非設置</v>
      </c>
      <c r="N6" s="20" t="str">
        <f t="shared" si="3"/>
        <v>-</v>
      </c>
      <c r="O6" s="20">
        <f t="shared" si="3"/>
        <v>60.71</v>
      </c>
      <c r="P6" s="20">
        <f t="shared" si="3"/>
        <v>37.83</v>
      </c>
      <c r="Q6" s="20">
        <f t="shared" si="3"/>
        <v>96.31</v>
      </c>
      <c r="R6" s="20">
        <f t="shared" si="3"/>
        <v>2872</v>
      </c>
      <c r="S6" s="20">
        <f t="shared" si="3"/>
        <v>58400</v>
      </c>
      <c r="T6" s="20">
        <f t="shared" si="3"/>
        <v>86.56</v>
      </c>
      <c r="U6" s="20">
        <f t="shared" si="3"/>
        <v>674.68</v>
      </c>
      <c r="V6" s="20">
        <f t="shared" si="3"/>
        <v>22030</v>
      </c>
      <c r="W6" s="20">
        <f t="shared" si="3"/>
        <v>4.67</v>
      </c>
      <c r="X6" s="20">
        <f t="shared" si="3"/>
        <v>4717.34</v>
      </c>
      <c r="Y6" s="21">
        <f>IF(Y7="",NA(),Y7)</f>
        <v>100.79</v>
      </c>
      <c r="Z6" s="21">
        <f t="shared" ref="Z6:AH6" si="4">IF(Z7="",NA(),Z7)</f>
        <v>104.05</v>
      </c>
      <c r="AA6" s="21">
        <f t="shared" si="4"/>
        <v>106.63</v>
      </c>
      <c r="AB6" s="21">
        <f t="shared" si="4"/>
        <v>102.19</v>
      </c>
      <c r="AC6" s="21">
        <f t="shared" si="4"/>
        <v>99.66</v>
      </c>
      <c r="AD6" s="21">
        <f t="shared" si="4"/>
        <v>104.14</v>
      </c>
      <c r="AE6" s="21">
        <f t="shared" si="4"/>
        <v>106.57</v>
      </c>
      <c r="AF6" s="21">
        <f t="shared" si="4"/>
        <v>107.21</v>
      </c>
      <c r="AG6" s="21">
        <f t="shared" si="4"/>
        <v>107.08</v>
      </c>
      <c r="AH6" s="21">
        <f t="shared" si="4"/>
        <v>106.08</v>
      </c>
      <c r="AI6" s="20" t="str">
        <f>IF(AI7="","",IF(AI7="-","【-】","【"&amp;SUBSTITUTE(TEXT(AI7,"#,##0.00"),"-","△")&amp;"】"))</f>
        <v>【106.11】</v>
      </c>
      <c r="AJ6" s="20">
        <f>IF(AJ7="",NA(),AJ7)</f>
        <v>0</v>
      </c>
      <c r="AK6" s="20">
        <f t="shared" ref="AK6:AS6" si="5">IF(AK7="",NA(),AK7)</f>
        <v>0</v>
      </c>
      <c r="AL6" s="20">
        <f t="shared" si="5"/>
        <v>0</v>
      </c>
      <c r="AM6" s="20">
        <f t="shared" si="5"/>
        <v>0</v>
      </c>
      <c r="AN6" s="20">
        <f t="shared" si="5"/>
        <v>0</v>
      </c>
      <c r="AO6" s="21">
        <f t="shared" si="5"/>
        <v>73.180000000000007</v>
      </c>
      <c r="AP6" s="21">
        <f t="shared" si="5"/>
        <v>53.44</v>
      </c>
      <c r="AQ6" s="21">
        <f t="shared" si="5"/>
        <v>43.71</v>
      </c>
      <c r="AR6" s="21">
        <f t="shared" si="5"/>
        <v>45.94</v>
      </c>
      <c r="AS6" s="21">
        <f t="shared" si="5"/>
        <v>29.34</v>
      </c>
      <c r="AT6" s="20" t="str">
        <f>IF(AT7="","",IF(AT7="-","【-】","【"&amp;SUBSTITUTE(TEXT(AT7,"#,##0.00"),"-","△")&amp;"】"))</f>
        <v>【3.15】</v>
      </c>
      <c r="AU6" s="21">
        <f>IF(AU7="",NA(),AU7)</f>
        <v>37.6</v>
      </c>
      <c r="AV6" s="21">
        <f t="shared" ref="AV6:BD6" si="6">IF(AV7="",NA(),AV7)</f>
        <v>29.62</v>
      </c>
      <c r="AW6" s="21">
        <f t="shared" si="6"/>
        <v>49.74</v>
      </c>
      <c r="AX6" s="21">
        <f t="shared" si="6"/>
        <v>45.02</v>
      </c>
      <c r="AY6" s="21">
        <f t="shared" si="6"/>
        <v>37.42</v>
      </c>
      <c r="AZ6" s="21">
        <f t="shared" si="6"/>
        <v>52.32</v>
      </c>
      <c r="BA6" s="21">
        <f t="shared" si="6"/>
        <v>47.03</v>
      </c>
      <c r="BB6" s="21">
        <f t="shared" si="6"/>
        <v>40.67</v>
      </c>
      <c r="BC6" s="21">
        <f t="shared" si="6"/>
        <v>47.7</v>
      </c>
      <c r="BD6" s="21">
        <f t="shared" si="6"/>
        <v>50.59</v>
      </c>
      <c r="BE6" s="20" t="str">
        <f>IF(BE7="","",IF(BE7="-","【-】","【"&amp;SUBSTITUTE(TEXT(BE7,"#,##0.00"),"-","△")&amp;"】"))</f>
        <v>【73.44】</v>
      </c>
      <c r="BF6" s="20">
        <f>IF(BF7="",NA(),BF7)</f>
        <v>0</v>
      </c>
      <c r="BG6" s="20">
        <f t="shared" ref="BG6:BO6" si="7">IF(BG7="",NA(),BG7)</f>
        <v>0</v>
      </c>
      <c r="BH6" s="20">
        <f t="shared" si="7"/>
        <v>0</v>
      </c>
      <c r="BI6" s="20">
        <f t="shared" si="7"/>
        <v>0</v>
      </c>
      <c r="BJ6" s="20">
        <f t="shared" si="7"/>
        <v>0</v>
      </c>
      <c r="BK6" s="21">
        <f t="shared" si="7"/>
        <v>958.81</v>
      </c>
      <c r="BL6" s="21">
        <f t="shared" si="7"/>
        <v>1001.3</v>
      </c>
      <c r="BM6" s="21">
        <f t="shared" si="7"/>
        <v>1050.51</v>
      </c>
      <c r="BN6" s="21">
        <f t="shared" si="7"/>
        <v>1102.01</v>
      </c>
      <c r="BO6" s="21">
        <f t="shared" si="7"/>
        <v>987.36</v>
      </c>
      <c r="BP6" s="20" t="str">
        <f>IF(BP7="","",IF(BP7="-","【-】","【"&amp;SUBSTITUTE(TEXT(BP7,"#,##0.00"),"-","△")&amp;"】"))</f>
        <v>【652.82】</v>
      </c>
      <c r="BQ6" s="21">
        <f>IF(BQ7="",NA(),BQ7)</f>
        <v>70.64</v>
      </c>
      <c r="BR6" s="21">
        <f t="shared" ref="BR6:BZ6" si="8">IF(BR7="",NA(),BR7)</f>
        <v>76</v>
      </c>
      <c r="BS6" s="21">
        <f t="shared" si="8"/>
        <v>87.78</v>
      </c>
      <c r="BT6" s="21">
        <f t="shared" si="8"/>
        <v>87.31</v>
      </c>
      <c r="BU6" s="21">
        <f t="shared" si="8"/>
        <v>87.33</v>
      </c>
      <c r="BV6" s="21">
        <f t="shared" si="8"/>
        <v>82.88</v>
      </c>
      <c r="BW6" s="21">
        <f t="shared" si="8"/>
        <v>81.88</v>
      </c>
      <c r="BX6" s="21">
        <f t="shared" si="8"/>
        <v>82.65</v>
      </c>
      <c r="BY6" s="21">
        <f t="shared" si="8"/>
        <v>82.55</v>
      </c>
      <c r="BZ6" s="21">
        <f t="shared" si="8"/>
        <v>83.55</v>
      </c>
      <c r="CA6" s="20" t="str">
        <f>IF(CA7="","",IF(CA7="-","【-】","【"&amp;SUBSTITUTE(TEXT(CA7,"#,##0.00"),"-","△")&amp;"】"))</f>
        <v>【97.61】</v>
      </c>
      <c r="CB6" s="21">
        <f>IF(CB7="",NA(),CB7)</f>
        <v>164.65</v>
      </c>
      <c r="CC6" s="21">
        <f t="shared" ref="CC6:CK6" si="9">IF(CC7="",NA(),CC7)</f>
        <v>164.33</v>
      </c>
      <c r="CD6" s="21">
        <f t="shared" si="9"/>
        <v>162.41</v>
      </c>
      <c r="CE6" s="21">
        <f t="shared" si="9"/>
        <v>163.69</v>
      </c>
      <c r="CF6" s="21">
        <f t="shared" si="9"/>
        <v>164.93</v>
      </c>
      <c r="CG6" s="21">
        <f t="shared" si="9"/>
        <v>190.99</v>
      </c>
      <c r="CH6" s="21">
        <f t="shared" si="9"/>
        <v>187.55</v>
      </c>
      <c r="CI6" s="21">
        <f t="shared" si="9"/>
        <v>186.3</v>
      </c>
      <c r="CJ6" s="21">
        <f t="shared" si="9"/>
        <v>188.38</v>
      </c>
      <c r="CK6" s="21">
        <f t="shared" si="9"/>
        <v>185.98</v>
      </c>
      <c r="CL6" s="20" t="str">
        <f>IF(CL7="","",IF(CL7="-","【-】","【"&amp;SUBSTITUTE(TEXT(CL7,"#,##0.00"),"-","△")&amp;"】"))</f>
        <v>【138.29】</v>
      </c>
      <c r="CM6" s="21">
        <f>IF(CM7="",NA(),CM7)</f>
        <v>56.39</v>
      </c>
      <c r="CN6" s="21">
        <f t="shared" ref="CN6:CV6" si="10">IF(CN7="",NA(),CN7)</f>
        <v>57.25</v>
      </c>
      <c r="CO6" s="21">
        <f t="shared" si="10"/>
        <v>48.75</v>
      </c>
      <c r="CP6" s="21">
        <f t="shared" si="10"/>
        <v>54.33</v>
      </c>
      <c r="CQ6" s="21">
        <f t="shared" si="10"/>
        <v>52.42</v>
      </c>
      <c r="CR6" s="21">
        <f t="shared" si="10"/>
        <v>52.58</v>
      </c>
      <c r="CS6" s="21">
        <f t="shared" si="10"/>
        <v>50.94</v>
      </c>
      <c r="CT6" s="21">
        <f t="shared" si="10"/>
        <v>50.53</v>
      </c>
      <c r="CU6" s="21">
        <f t="shared" si="10"/>
        <v>51.42</v>
      </c>
      <c r="CV6" s="21">
        <f t="shared" si="10"/>
        <v>48.95</v>
      </c>
      <c r="CW6" s="20" t="str">
        <f>IF(CW7="","",IF(CW7="-","【-】","【"&amp;SUBSTITUTE(TEXT(CW7,"#,##0.00"),"-","△")&amp;"】"))</f>
        <v>【59.10】</v>
      </c>
      <c r="CX6" s="21">
        <f>IF(CX7="",NA(),CX7)</f>
        <v>81.680000000000007</v>
      </c>
      <c r="CY6" s="21">
        <f t="shared" ref="CY6:DG6" si="11">IF(CY7="",NA(),CY7)</f>
        <v>82.03</v>
      </c>
      <c r="CZ6" s="21">
        <f t="shared" si="11"/>
        <v>82.77</v>
      </c>
      <c r="DA6" s="21">
        <f t="shared" si="11"/>
        <v>83.12</v>
      </c>
      <c r="DB6" s="21">
        <f t="shared" si="11"/>
        <v>83.16</v>
      </c>
      <c r="DC6" s="21">
        <f t="shared" si="11"/>
        <v>83.02</v>
      </c>
      <c r="DD6" s="21">
        <f t="shared" si="11"/>
        <v>82.55</v>
      </c>
      <c r="DE6" s="21">
        <f t="shared" si="11"/>
        <v>82.08</v>
      </c>
      <c r="DF6" s="21">
        <f t="shared" si="11"/>
        <v>81.34</v>
      </c>
      <c r="DG6" s="21">
        <f t="shared" si="11"/>
        <v>81.14</v>
      </c>
      <c r="DH6" s="20" t="str">
        <f>IF(DH7="","",IF(DH7="-","【-】","【"&amp;SUBSTITUTE(TEXT(DH7,"#,##0.00"),"-","△")&amp;"】"))</f>
        <v>【95.82】</v>
      </c>
      <c r="DI6" s="21">
        <f>IF(DI7="",NA(),DI7)</f>
        <v>3.24</v>
      </c>
      <c r="DJ6" s="21">
        <f t="shared" ref="DJ6:DR6" si="12">IF(DJ7="",NA(),DJ7)</f>
        <v>6.25</v>
      </c>
      <c r="DK6" s="21">
        <f t="shared" si="12"/>
        <v>9.18</v>
      </c>
      <c r="DL6" s="21">
        <f t="shared" si="12"/>
        <v>11.88</v>
      </c>
      <c r="DM6" s="21">
        <f t="shared" si="12"/>
        <v>13.14</v>
      </c>
      <c r="DN6" s="21">
        <f t="shared" si="12"/>
        <v>15.95</v>
      </c>
      <c r="DO6" s="21">
        <f t="shared" si="12"/>
        <v>15.85</v>
      </c>
      <c r="DP6" s="21">
        <f t="shared" si="12"/>
        <v>12.7</v>
      </c>
      <c r="DQ6" s="21">
        <f t="shared" si="12"/>
        <v>14.65</v>
      </c>
      <c r="DR6" s="21">
        <f t="shared" si="12"/>
        <v>16.11</v>
      </c>
      <c r="DS6" s="20" t="str">
        <f>IF(DS7="","",IF(DS7="-","【-】","【"&amp;SUBSTITUTE(TEXT(DS7,"#,##0.00"),"-","△")&amp;"】"))</f>
        <v>【39.74】</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1">
        <f t="shared" si="13"/>
        <v>0.1</v>
      </c>
      <c r="EC6" s="21">
        <f t="shared" si="13"/>
        <v>0.17</v>
      </c>
      <c r="ED6" s="20" t="str">
        <f>IF(ED7="","",IF(ED7="-","【-】","【"&amp;SUBSTITUTE(TEXT(ED7,"#,##0.00"),"-","△")&amp;"】"))</f>
        <v>【7.62】</v>
      </c>
      <c r="EE6" s="20">
        <f>IF(EE7="",NA(),EE7)</f>
        <v>0</v>
      </c>
      <c r="EF6" s="20">
        <f t="shared" ref="EF6:EN6" si="14">IF(EF7="",NA(),EF7)</f>
        <v>0</v>
      </c>
      <c r="EG6" s="20">
        <f t="shared" si="14"/>
        <v>0</v>
      </c>
      <c r="EH6" s="20">
        <f t="shared" si="14"/>
        <v>0</v>
      </c>
      <c r="EI6" s="20">
        <f t="shared" si="14"/>
        <v>0</v>
      </c>
      <c r="EJ6" s="21">
        <f t="shared" si="14"/>
        <v>0.13</v>
      </c>
      <c r="EK6" s="21">
        <f t="shared" si="14"/>
        <v>0.15</v>
      </c>
      <c r="EL6" s="21">
        <f t="shared" si="14"/>
        <v>1.65</v>
      </c>
      <c r="EM6" s="21">
        <f t="shared" si="14"/>
        <v>0.14000000000000001</v>
      </c>
      <c r="EN6" s="21">
        <f t="shared" si="14"/>
        <v>0.08</v>
      </c>
      <c r="EO6" s="20" t="str">
        <f>IF(EO7="","",IF(EO7="-","【-】","【"&amp;SUBSTITUTE(TEXT(EO7,"#,##0.00"),"-","△")&amp;"】"))</f>
        <v>【0.23】</v>
      </c>
    </row>
    <row r="7" spans="1:148" s="22" customFormat="1" x14ac:dyDescent="0.15">
      <c r="A7" s="14"/>
      <c r="B7" s="23">
        <v>2022</v>
      </c>
      <c r="C7" s="23">
        <v>222216</v>
      </c>
      <c r="D7" s="23">
        <v>46</v>
      </c>
      <c r="E7" s="23">
        <v>17</v>
      </c>
      <c r="F7" s="23">
        <v>1</v>
      </c>
      <c r="G7" s="23">
        <v>0</v>
      </c>
      <c r="H7" s="23" t="s">
        <v>96</v>
      </c>
      <c r="I7" s="23" t="s">
        <v>97</v>
      </c>
      <c r="J7" s="23" t="s">
        <v>98</v>
      </c>
      <c r="K7" s="23" t="s">
        <v>99</v>
      </c>
      <c r="L7" s="23" t="s">
        <v>100</v>
      </c>
      <c r="M7" s="23" t="s">
        <v>101</v>
      </c>
      <c r="N7" s="24" t="s">
        <v>102</v>
      </c>
      <c r="O7" s="24">
        <v>60.71</v>
      </c>
      <c r="P7" s="24">
        <v>37.83</v>
      </c>
      <c r="Q7" s="24">
        <v>96.31</v>
      </c>
      <c r="R7" s="24">
        <v>2872</v>
      </c>
      <c r="S7" s="24">
        <v>58400</v>
      </c>
      <c r="T7" s="24">
        <v>86.56</v>
      </c>
      <c r="U7" s="24">
        <v>674.68</v>
      </c>
      <c r="V7" s="24">
        <v>22030</v>
      </c>
      <c r="W7" s="24">
        <v>4.67</v>
      </c>
      <c r="X7" s="24">
        <v>4717.34</v>
      </c>
      <c r="Y7" s="24">
        <v>100.79</v>
      </c>
      <c r="Z7" s="24">
        <v>104.05</v>
      </c>
      <c r="AA7" s="24">
        <v>106.63</v>
      </c>
      <c r="AB7" s="24">
        <v>102.19</v>
      </c>
      <c r="AC7" s="24">
        <v>99.66</v>
      </c>
      <c r="AD7" s="24">
        <v>104.14</v>
      </c>
      <c r="AE7" s="24">
        <v>106.57</v>
      </c>
      <c r="AF7" s="24">
        <v>107.21</v>
      </c>
      <c r="AG7" s="24">
        <v>107.08</v>
      </c>
      <c r="AH7" s="24">
        <v>106.08</v>
      </c>
      <c r="AI7" s="24">
        <v>106.11</v>
      </c>
      <c r="AJ7" s="24">
        <v>0</v>
      </c>
      <c r="AK7" s="24">
        <v>0</v>
      </c>
      <c r="AL7" s="24">
        <v>0</v>
      </c>
      <c r="AM7" s="24">
        <v>0</v>
      </c>
      <c r="AN7" s="24">
        <v>0</v>
      </c>
      <c r="AO7" s="24">
        <v>73.180000000000007</v>
      </c>
      <c r="AP7" s="24">
        <v>53.44</v>
      </c>
      <c r="AQ7" s="24">
        <v>43.71</v>
      </c>
      <c r="AR7" s="24">
        <v>45.94</v>
      </c>
      <c r="AS7" s="24">
        <v>29.34</v>
      </c>
      <c r="AT7" s="24">
        <v>3.15</v>
      </c>
      <c r="AU7" s="24">
        <v>37.6</v>
      </c>
      <c r="AV7" s="24">
        <v>29.62</v>
      </c>
      <c r="AW7" s="24">
        <v>49.74</v>
      </c>
      <c r="AX7" s="24">
        <v>45.02</v>
      </c>
      <c r="AY7" s="24">
        <v>37.42</v>
      </c>
      <c r="AZ7" s="24">
        <v>52.32</v>
      </c>
      <c r="BA7" s="24">
        <v>47.03</v>
      </c>
      <c r="BB7" s="24">
        <v>40.67</v>
      </c>
      <c r="BC7" s="24">
        <v>47.7</v>
      </c>
      <c r="BD7" s="24">
        <v>50.59</v>
      </c>
      <c r="BE7" s="24">
        <v>73.44</v>
      </c>
      <c r="BF7" s="24">
        <v>0</v>
      </c>
      <c r="BG7" s="24">
        <v>0</v>
      </c>
      <c r="BH7" s="24">
        <v>0</v>
      </c>
      <c r="BI7" s="24">
        <v>0</v>
      </c>
      <c r="BJ7" s="24">
        <v>0</v>
      </c>
      <c r="BK7" s="24">
        <v>958.81</v>
      </c>
      <c r="BL7" s="24">
        <v>1001.3</v>
      </c>
      <c r="BM7" s="24">
        <v>1050.51</v>
      </c>
      <c r="BN7" s="24">
        <v>1102.01</v>
      </c>
      <c r="BO7" s="24">
        <v>987.36</v>
      </c>
      <c r="BP7" s="24">
        <v>652.82000000000005</v>
      </c>
      <c r="BQ7" s="24">
        <v>70.64</v>
      </c>
      <c r="BR7" s="24">
        <v>76</v>
      </c>
      <c r="BS7" s="24">
        <v>87.78</v>
      </c>
      <c r="BT7" s="24">
        <v>87.31</v>
      </c>
      <c r="BU7" s="24">
        <v>87.33</v>
      </c>
      <c r="BV7" s="24">
        <v>82.88</v>
      </c>
      <c r="BW7" s="24">
        <v>81.88</v>
      </c>
      <c r="BX7" s="24">
        <v>82.65</v>
      </c>
      <c r="BY7" s="24">
        <v>82.55</v>
      </c>
      <c r="BZ7" s="24">
        <v>83.55</v>
      </c>
      <c r="CA7" s="24">
        <v>97.61</v>
      </c>
      <c r="CB7" s="24">
        <v>164.65</v>
      </c>
      <c r="CC7" s="24">
        <v>164.33</v>
      </c>
      <c r="CD7" s="24">
        <v>162.41</v>
      </c>
      <c r="CE7" s="24">
        <v>163.69</v>
      </c>
      <c r="CF7" s="24">
        <v>164.93</v>
      </c>
      <c r="CG7" s="24">
        <v>190.99</v>
      </c>
      <c r="CH7" s="24">
        <v>187.55</v>
      </c>
      <c r="CI7" s="24">
        <v>186.3</v>
      </c>
      <c r="CJ7" s="24">
        <v>188.38</v>
      </c>
      <c r="CK7" s="24">
        <v>185.98</v>
      </c>
      <c r="CL7" s="24">
        <v>138.29</v>
      </c>
      <c r="CM7" s="24">
        <v>56.39</v>
      </c>
      <c r="CN7" s="24">
        <v>57.25</v>
      </c>
      <c r="CO7" s="24">
        <v>48.75</v>
      </c>
      <c r="CP7" s="24">
        <v>54.33</v>
      </c>
      <c r="CQ7" s="24">
        <v>52.42</v>
      </c>
      <c r="CR7" s="24">
        <v>52.58</v>
      </c>
      <c r="CS7" s="24">
        <v>50.94</v>
      </c>
      <c r="CT7" s="24">
        <v>50.53</v>
      </c>
      <c r="CU7" s="24">
        <v>51.42</v>
      </c>
      <c r="CV7" s="24">
        <v>48.95</v>
      </c>
      <c r="CW7" s="24">
        <v>59.1</v>
      </c>
      <c r="CX7" s="24">
        <v>81.680000000000007</v>
      </c>
      <c r="CY7" s="24">
        <v>82.03</v>
      </c>
      <c r="CZ7" s="24">
        <v>82.77</v>
      </c>
      <c r="DA7" s="24">
        <v>83.12</v>
      </c>
      <c r="DB7" s="24">
        <v>83.16</v>
      </c>
      <c r="DC7" s="24">
        <v>83.02</v>
      </c>
      <c r="DD7" s="24">
        <v>82.55</v>
      </c>
      <c r="DE7" s="24">
        <v>82.08</v>
      </c>
      <c r="DF7" s="24">
        <v>81.34</v>
      </c>
      <c r="DG7" s="24">
        <v>81.14</v>
      </c>
      <c r="DH7" s="24">
        <v>95.82</v>
      </c>
      <c r="DI7" s="24">
        <v>3.24</v>
      </c>
      <c r="DJ7" s="24">
        <v>6.25</v>
      </c>
      <c r="DK7" s="24">
        <v>9.18</v>
      </c>
      <c r="DL7" s="24">
        <v>11.88</v>
      </c>
      <c r="DM7" s="24">
        <v>13.14</v>
      </c>
      <c r="DN7" s="24">
        <v>15.95</v>
      </c>
      <c r="DO7" s="24">
        <v>15.85</v>
      </c>
      <c r="DP7" s="24">
        <v>12.7</v>
      </c>
      <c r="DQ7" s="24">
        <v>14.65</v>
      </c>
      <c r="DR7" s="24">
        <v>16.11</v>
      </c>
      <c r="DS7" s="24">
        <v>39.74</v>
      </c>
      <c r="DT7" s="24">
        <v>0</v>
      </c>
      <c r="DU7" s="24">
        <v>0</v>
      </c>
      <c r="DV7" s="24">
        <v>0</v>
      </c>
      <c r="DW7" s="24">
        <v>0</v>
      </c>
      <c r="DX7" s="24">
        <v>0</v>
      </c>
      <c r="DY7" s="24">
        <v>0</v>
      </c>
      <c r="DZ7" s="24">
        <v>0</v>
      </c>
      <c r="EA7" s="24">
        <v>0</v>
      </c>
      <c r="EB7" s="24">
        <v>0.1</v>
      </c>
      <c r="EC7" s="24">
        <v>0.17</v>
      </c>
      <c r="ED7" s="24">
        <v>7.62</v>
      </c>
      <c r="EE7" s="24">
        <v>0</v>
      </c>
      <c r="EF7" s="24">
        <v>0</v>
      </c>
      <c r="EG7" s="24">
        <v>0</v>
      </c>
      <c r="EH7" s="24">
        <v>0</v>
      </c>
      <c r="EI7" s="24">
        <v>0</v>
      </c>
      <c r="EJ7" s="24">
        <v>0.13</v>
      </c>
      <c r="EK7" s="24">
        <v>0.15</v>
      </c>
      <c r="EL7" s="24">
        <v>1.65</v>
      </c>
      <c r="EM7" s="24">
        <v>0.14000000000000001</v>
      </c>
      <c r="EN7" s="24">
        <v>0.08</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