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財政係\07 公営企業\R06\20250121_【23〆】公営企業に係る経営比較分析表（令和５年度決算）の分析等について（依頼）\03_各課回答\"/>
    </mc:Choice>
  </mc:AlternateContent>
  <workbookProtection workbookAlgorithmName="SHA-512" workbookHashValue="+1Kkm+Lzd7fCUGMkPZts1M24axUG1FEmDwU6WOQA+sjaiZKeha0FgIX7qAdTqIwVO/XyJ1Ws4LRXCC+4cwY6pQ==" workbookSaltValue="+jJUciXJ4rEp19fjrYIKQA=="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<sst xmlns="http://schemas.openxmlformats.org/spreadsheetml/2006/main" count="231" uniqueCount="115">
  <si>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</si>
  <si>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</si>
  <si>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</si>
  <si>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</si>
  <si>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</si>
  <si>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</si>
  <si>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</si>
  <si>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</si>
  <si>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</si>
  <si>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</si>
  <si>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</si>
  <si>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</si>
  <si>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</si>
  <si>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</si>
  <si>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</si>
  <si>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</si>
  <si>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</si>
  <si>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</si>
  <si>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</si>
  <si>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</si>
  <si>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</si>
  <si>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</si>
  <si>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</si>
  <si>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</si>
  <si>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</si>
  <si>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</si>
  <si>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</si>
  <si>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</si>
  <si>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</si>
  <si>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</si>
  <si>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</si>
  <si>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</si>
  <si>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</si>
  <si>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</si>
  <si>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</si>
  <si>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</si>
  <si>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</si>
  <si>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</si>
  <si>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</si>
  <si>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</si>
  <si>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</si>
  <si>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</si>
  <si>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</si>
  <si>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</si>
  <si>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</si>
  <si>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</si>
  <si>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</si>
  <si>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</si>
  <si>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</si>
  <si>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</si>
  <si>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</si>
  <si>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</si>
  <si>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</si>
  <si>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</si>
  <si>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</si>
  <si>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</si>
  <si>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</si>
  <si>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</si>
  <si>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</si>
  <si>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</si>
  <si>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</si>
  <si>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</si>
  <si>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</si>
  <si>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</si>
  <si>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</si>
  <si>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</si>
  <si>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</si>
  <si>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</si>
  <si>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</si>
  <si>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</si>
  <si>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</si>
  <si>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</si>
  <si>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</si>
  <si>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</si>
  <si>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</si>
  <si>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</si>
  <si>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</si>
  <si>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</si>
  <si>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</si>
  <si>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</si>
  <si>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</si>
  <si>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</si>
  <si>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</si>
  <si>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</si>
  <si>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</si>
  <si>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</si>
  <si>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</si>
  <si>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</si>
  <si>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</si>
  <si>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</si>
  <si>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</si>
  <si>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</si>
  <si>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</si>
  <si>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</si>
  <si>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</si>
  <si>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</si>
  <si>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</si>
  <si>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</si>
  <si>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</si>
  <si>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</si>
  <si>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</si>
  <si>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</si>
  <si>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</si>
  <si>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</si>
  <si>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</si>
  <si>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</si>
  <si>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</si>
  <si>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</si>
  <si>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</si>
  <si>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</si>
  <si>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</si>
  <si>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</si>
  <si>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当該年度の経常収支比率は、エネルギー価格高騰に伴う電気料等の増加により、100％を確保することが出来なかったが、修繕費等の経費削減や人件費削減を図り経営改善に努める。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100％未満であるため、更なる下水道接続率向上と汚水処理費の節減に努める。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年々上昇傾向にあるが、100％未満であるため更なる使用料収入の増加を図る必要がある。そのため、未接続世帯へ下水道接続への戸別訪問するなど水洗化率向上への強靭な取り組みが必要である。</t>
    <rPh sb="27" eb="29">
      <t>カカク</t>
    </rPh>
    <rPh sb="34" eb="36">
      <t>デンキ</t>
    </rPh>
    <rPh sb="36" eb="37">
      <t>リョウ</t>
    </rPh>
    <rPh sb="37" eb="38">
      <t>トウ</t>
    </rPh>
    <rPh sb="75" eb="78">
      <t>ジンケンヒ</t>
    </rPh>
    <rPh sb="78" eb="80">
      <t>サクゲン</t>
    </rPh>
    <rPh sb="81" eb="82">
      <t>ハカ</t>
    </rPh>
    <rPh sb="454" eb="455">
      <t>サラ</t>
    </rPh>
    <rPh sb="468" eb="470">
      <t>ヒツヨウ</t>
    </rPh>
    <rPh sb="479" eb="482">
      <t>ミセツゾク</t>
    </rPh>
    <rPh sb="482" eb="484">
      <t>セタイ</t>
    </rPh>
    <rPh sb="485" eb="488">
      <t>ゲスイドウ</t>
    </rPh>
    <rPh sb="488" eb="490">
      <t>セツゾク</t>
    </rPh>
    <rPh sb="492" eb="494">
      <t>コベツ</t>
    </rPh>
    <rPh sb="494" eb="496">
      <t>ホウモン</t>
    </rPh>
    <rPh sb="508" eb="510">
      <t>キョウジン</t>
    </rPh>
    <phoneticPr fontId="4"/>
  </si>
  <si>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phoneticPr fontId="4"/>
  </si>
  <si>
    <t xml:space="preserve"> 人口減少等、下水道経営状況が厳しさを増す中にあっても、事業、サービスの提供を安定的に継続できるよう、中長期的な視点に立った経営を行い、徹底した効率化、経営健全化に取り組むことが必要と考える。
　また、令和5年度改定した「湖西市下水道事業経営戦略」に基づき計画的かつ合理的な経営を行うことにより、経営基盤の強化と財政マネジメントの向上を実現していくことが大切である。</t>
    <rPh sb="1" eb="3">
      <t>ジンコウ</t>
    </rPh>
    <rPh sb="3" eb="5">
      <t>ゲンショウ</t>
    </rPh>
    <rPh sb="5" eb="6">
      <t>トウ</t>
    </rPh>
    <rPh sb="101" eb="103">
      <t>レイワ</t>
    </rPh>
    <rPh sb="104" eb="106">
      <t>ネンド</t>
    </rPh>
    <rPh sb="106" eb="108">
      <t>カイテイ</t>
    </rPh>
    <rPh sb="111" eb="114">
      <t>コサイシ</t>
    </rPh>
    <rPh sb="114" eb="117">
      <t>ゲスイドウ</t>
    </rPh>
    <rPh sb="117" eb="119">
      <t>ジギョウ</t>
    </rPh>
    <rPh sb="119" eb="121">
      <t>ケイエイ</t>
    </rPh>
    <rPh sb="121" eb="123">
      <t>センリャク</t>
    </rPh>
    <rPh sb="125" eb="12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</si>
</sst>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09-4AA9-9B46-DBDC9E0044FA}"/>
            </c:ext>
          </c:extLst>
        </c:ser>
        <c:dLbls>
          <c:showLegendKey val="0"/>
          <c:showVal val="0"/>
          <c:showCatName val="0"/>
          <c:showSerName val="0"/>
          <c:showPercent val="0"/>
          <c:showBubbleSize val="0"/>
        </c:dLbls>
        <c:gapWidth val="150"/>
        <c:axId val="352711368"/>
        <c:axId val="35271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xmlns:c16r2="http://schemas.microsoft.com/office/drawing/2015/06/chart">
            <c:ext xmlns:c16="http://schemas.microsoft.com/office/drawing/2014/chart" uri="{C3380CC4-5D6E-409C-BE32-E72D297353CC}">
              <c16:uniqueId val="{00000001-5B09-4AA9-9B46-DBDC9E0044FA}"/>
            </c:ext>
          </c:extLst>
        </c:ser>
        <c:dLbls>
          <c:showLegendKey val="0"/>
          <c:showVal val="0"/>
          <c:showCatName val="0"/>
          <c:showSerName val="0"/>
          <c:showPercent val="0"/>
          <c:showBubbleSize val="0"/>
        </c:dLbls>
        <c:marker val="1"/>
        <c:smooth val="0"/>
        <c:axId val="352711368"/>
        <c:axId val="352716856"/>
      </c:lineChart>
      <c:dateAx>
        <c:axId val="352711368"/>
        <c:scaling>
          <c:orientation val="minMax"/>
        </c:scaling>
        <c:delete val="1"/>
        <c:axPos val="b"/>
        <c:numFmt formatCode="&quot;R&quot;yy" sourceLinked="1"/>
        <c:majorTickMark val="none"/>
        <c:minorTickMark val="none"/>
        <c:tickLblPos val="none"/>
        <c:crossAx val="352716856"/>
        <c:crosses val="autoZero"/>
        <c:auto val="1"/>
        <c:lblOffset val="100"/>
        <c:baseTimeUnit val="years"/>
      </c:dateAx>
      <c:valAx>
        <c:axId val="3527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104.05</c:v>
                </c:pt>
                <c:pt idx="1">
                  <c:v>106.63</c:v>
                </c:pt>
                <c:pt idx="2">
                  <c:v>102.19</c:v>
                </c:pt>
                <c:pt idx="3">
                  <c:v>99.66</c:v>
                </c:pt>
                <c:pt idx="4">
                  <c:v>99.7</c:v>
                </c:pt>
              </c:numCache>
            </c:numRef>
          </c:val>
          <c:extLst xmlns:c16r2="http://schemas.microsoft.com/office/drawing/2015/06/chart">
            <c:ext xmlns:c16="http://schemas.microsoft.com/office/drawing/2014/chart" uri="{C3380CC4-5D6E-409C-BE32-E72D297353CC}">
              <c16:uniqueId val="{00000000-46C6-4BF3-904A-E2966D854EB9}"/>
            </c:ext>
          </c:extLst>
        </c:ser>
        <c:dLbls>
          <c:showLegendKey val="0"/>
          <c:showVal val="0"/>
          <c:showCatName val="0"/>
          <c:showSerName val="0"/>
          <c:showPercent val="0"/>
          <c:showBubbleSize val="0"/>
        </c:dLbls>
        <c:gapWidth val="150"/>
        <c:axId val="423570744"/>
        <c:axId val="4235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xmlns:c16r2="http://schemas.microsoft.com/office/drawing/2015/06/chart">
            <c:ext xmlns:c16="http://schemas.microsoft.com/office/drawing/2014/chart" uri="{C3380CC4-5D6E-409C-BE32-E72D297353CC}">
              <c16:uniqueId val="{00000001-46C6-4BF3-904A-E2966D854EB9}"/>
            </c:ext>
          </c:extLst>
        </c:ser>
        <c:dLbls>
          <c:showLegendKey val="0"/>
          <c:showVal val="0"/>
          <c:showCatName val="0"/>
          <c:showSerName val="0"/>
          <c:showPercent val="0"/>
          <c:showBubbleSize val="0"/>
        </c:dLbls>
        <c:marker val="1"/>
        <c:smooth val="0"/>
        <c:axId val="423570744"/>
        <c:axId val="423573488"/>
      </c:lineChart>
      <c:dateAx>
        <c:axId val="423570744"/>
        <c:scaling>
          <c:orientation val="minMax"/>
        </c:scaling>
        <c:delete val="1"/>
        <c:axPos val="b"/>
        <c:numFmt formatCode="&quot;R&quot;yy" sourceLinked="1"/>
        <c:majorTickMark val="none"/>
        <c:minorTickMark val="none"/>
        <c:tickLblPos val="none"/>
        <c:crossAx val="423573488"/>
        <c:crosses val="autoZero"/>
        <c:auto val="1"/>
        <c:lblOffset val="100"/>
        <c:baseTimeUnit val="years"/>
      </c:dateAx>
      <c:valAx>
        <c:axId val="42357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6.25</c:v>
                </c:pt>
                <c:pt idx="1">
                  <c:v>9.18</c:v>
                </c:pt>
                <c:pt idx="2">
                  <c:v>11.88</c:v>
                </c:pt>
                <c:pt idx="3">
                  <c:v>13.14</c:v>
                </c:pt>
                <c:pt idx="4">
                  <c:v>15.38</c:v>
                </c:pt>
              </c:numCache>
            </c:numRef>
          </c:val>
          <c:extLst xmlns:c16r2="http://schemas.microsoft.com/office/drawing/2015/06/chart">
            <c:ext xmlns:c16="http://schemas.microsoft.com/office/drawing/2014/chart" uri="{C3380CC4-5D6E-409C-BE32-E72D297353CC}">
              <c16:uniqueId val="{00000000-CF23-4B4A-A767-C4A97715BECC}"/>
            </c:ext>
          </c:extLst>
        </c:ser>
        <c:dLbls>
          <c:showLegendKey val="0"/>
          <c:showVal val="0"/>
          <c:showCatName val="0"/>
          <c:showSerName val="0"/>
          <c:showPercent val="0"/>
          <c:showBubbleSize val="0"/>
        </c:dLbls>
        <c:gapWidth val="150"/>
        <c:axId val="423568000"/>
        <c:axId val="42357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xmlns:c16r2="http://schemas.microsoft.com/office/drawing/2015/06/chart">
            <c:ext xmlns:c16="http://schemas.microsoft.com/office/drawing/2014/chart" uri="{C3380CC4-5D6E-409C-BE32-E72D297353CC}">
              <c16:uniqueId val="{00000001-CF23-4B4A-A767-C4A97715BECC}"/>
            </c:ext>
          </c:extLst>
        </c:ser>
        <c:dLbls>
          <c:showLegendKey val="0"/>
          <c:showVal val="0"/>
          <c:showCatName val="0"/>
          <c:showSerName val="0"/>
          <c:showPercent val="0"/>
          <c:showBubbleSize val="0"/>
        </c:dLbls>
        <c:marker val="1"/>
        <c:smooth val="0"/>
        <c:axId val="423568000"/>
        <c:axId val="423572312"/>
      </c:lineChart>
      <c:dateAx>
        <c:axId val="423568000"/>
        <c:scaling>
          <c:orientation val="minMax"/>
        </c:scaling>
        <c:delete val="1"/>
        <c:axPos val="b"/>
        <c:numFmt formatCode="&quot;R&quot;yy" sourceLinked="1"/>
        <c:majorTickMark val="none"/>
        <c:minorTickMark val="none"/>
        <c:tickLblPos val="none"/>
        <c:crossAx val="423572312"/>
        <c:crosses val="autoZero"/>
        <c:auto val="1"/>
        <c:lblOffset val="100"/>
        <c:baseTimeUnit val="years"/>
      </c:dateAx>
      <c:valAx>
        <c:axId val="42357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EA-4522-9405-6C2CD7AAC909}"/>
            </c:ext>
          </c:extLst>
        </c:ser>
        <c:dLbls>
          <c:showLegendKey val="0"/>
          <c:showVal val="0"/>
          <c:showCatName val="0"/>
          <c:showSerName val="0"/>
          <c:showPercent val="0"/>
          <c:showBubbleSize val="0"/>
        </c:dLbls>
        <c:gapWidth val="150"/>
        <c:axId val="423569176"/>
        <c:axId val="42356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xmlns:c16r2="http://schemas.microsoft.com/office/drawing/2015/06/chart">
            <c:ext xmlns:c16="http://schemas.microsoft.com/office/drawing/2014/chart" uri="{C3380CC4-5D6E-409C-BE32-E72D297353CC}">
              <c16:uniqueId val="{00000001-91EA-4522-9405-6C2CD7AAC909}"/>
            </c:ext>
          </c:extLst>
        </c:ser>
        <c:dLbls>
          <c:showLegendKey val="0"/>
          <c:showVal val="0"/>
          <c:showCatName val="0"/>
          <c:showSerName val="0"/>
          <c:showPercent val="0"/>
          <c:showBubbleSize val="0"/>
        </c:dLbls>
        <c:marker val="1"/>
        <c:smooth val="0"/>
        <c:axId val="423569176"/>
        <c:axId val="423569960"/>
      </c:lineChart>
      <c:dateAx>
        <c:axId val="423569176"/>
        <c:scaling>
          <c:orientation val="minMax"/>
        </c:scaling>
        <c:delete val="1"/>
        <c:axPos val="b"/>
        <c:numFmt formatCode="&quot;R&quot;yy" sourceLinked="1"/>
        <c:majorTickMark val="none"/>
        <c:minorTickMark val="none"/>
        <c:tickLblPos val="none"/>
        <c:crossAx val="423569960"/>
        <c:crosses val="autoZero"/>
        <c:auto val="1"/>
        <c:lblOffset val="100"/>
        <c:baseTimeUnit val="years"/>
      </c:dateAx>
      <c:valAx>
        <c:axId val="4235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6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BA-4F7F-A7C2-A1D101B8344E}"/>
            </c:ext>
          </c:extLst>
        </c:ser>
        <c:dLbls>
          <c:showLegendKey val="0"/>
          <c:showVal val="0"/>
          <c:showCatName val="0"/>
          <c:showSerName val="0"/>
          <c:showPercent val="0"/>
          <c:showBubbleSize val="0"/>
        </c:dLbls>
        <c:gapWidth val="150"/>
        <c:axId val="423573096"/>
        <c:axId val="42356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xmlns:c16r2="http://schemas.microsoft.com/office/drawing/2015/06/chart">
            <c:ext xmlns:c16="http://schemas.microsoft.com/office/drawing/2014/chart" uri="{C3380CC4-5D6E-409C-BE32-E72D297353CC}">
              <c16:uniqueId val="{00000001-07BA-4F7F-A7C2-A1D101B8344E}"/>
            </c:ext>
          </c:extLst>
        </c:ser>
        <c:dLbls>
          <c:showLegendKey val="0"/>
          <c:showVal val="0"/>
          <c:showCatName val="0"/>
          <c:showSerName val="0"/>
          <c:showPercent val="0"/>
          <c:showBubbleSize val="0"/>
        </c:dLbls>
        <c:marker val="1"/>
        <c:smooth val="0"/>
        <c:axId val="423573096"/>
        <c:axId val="423567216"/>
      </c:lineChart>
      <c:dateAx>
        <c:axId val="423573096"/>
        <c:scaling>
          <c:orientation val="minMax"/>
        </c:scaling>
        <c:delete val="1"/>
        <c:axPos val="b"/>
        <c:numFmt formatCode="&quot;R&quot;yy" sourceLinked="1"/>
        <c:majorTickMark val="none"/>
        <c:minorTickMark val="none"/>
        <c:tickLblPos val="none"/>
        <c:crossAx val="423567216"/>
        <c:crosses val="autoZero"/>
        <c:auto val="1"/>
        <c:lblOffset val="100"/>
        <c:baseTimeUnit val="years"/>
      </c:dateAx>
      <c:valAx>
        <c:axId val="42356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7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29.62</c:v>
                </c:pt>
                <c:pt idx="1">
                  <c:v>49.74</c:v>
                </c:pt>
                <c:pt idx="2">
                  <c:v>45.02</c:v>
                </c:pt>
                <c:pt idx="3">
                  <c:v>37.42</c:v>
                </c:pt>
                <c:pt idx="4">
                  <c:v>55.37</c:v>
                </c:pt>
              </c:numCache>
            </c:numRef>
          </c:val>
          <c:extLst xmlns:c16r2="http://schemas.microsoft.com/office/drawing/2015/06/chart">
            <c:ext xmlns:c16="http://schemas.microsoft.com/office/drawing/2014/chart" uri="{C3380CC4-5D6E-409C-BE32-E72D297353CC}">
              <c16:uniqueId val="{00000000-C2E6-4E1C-9E90-3262001DF6D0}"/>
            </c:ext>
          </c:extLst>
        </c:ser>
        <c:dLbls>
          <c:showLegendKey val="0"/>
          <c:showVal val="0"/>
          <c:showCatName val="0"/>
          <c:showSerName val="0"/>
          <c:showPercent val="0"/>
          <c:showBubbleSize val="0"/>
        </c:dLbls>
        <c:gapWidth val="150"/>
        <c:axId val="424296936"/>
        <c:axId val="42429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xmlns:c16r2="http://schemas.microsoft.com/office/drawing/2015/06/chart">
            <c:ext xmlns:c16="http://schemas.microsoft.com/office/drawing/2014/chart" uri="{C3380CC4-5D6E-409C-BE32-E72D297353CC}">
              <c16:uniqueId val="{00000001-C2E6-4E1C-9E90-3262001DF6D0}"/>
            </c:ext>
          </c:extLst>
        </c:ser>
        <c:dLbls>
          <c:showLegendKey val="0"/>
          <c:showVal val="0"/>
          <c:showCatName val="0"/>
          <c:showSerName val="0"/>
          <c:showPercent val="0"/>
          <c:showBubbleSize val="0"/>
        </c:dLbls>
        <c:marker val="1"/>
        <c:smooth val="0"/>
        <c:axId val="424296936"/>
        <c:axId val="424297328"/>
      </c:lineChart>
      <c:dateAx>
        <c:axId val="424296936"/>
        <c:scaling>
          <c:orientation val="minMax"/>
        </c:scaling>
        <c:delete val="1"/>
        <c:axPos val="b"/>
        <c:numFmt formatCode="&quot;R&quot;yy" sourceLinked="1"/>
        <c:majorTickMark val="none"/>
        <c:minorTickMark val="none"/>
        <c:tickLblPos val="none"/>
        <c:crossAx val="424297328"/>
        <c:crosses val="autoZero"/>
        <c:auto val="1"/>
        <c:lblOffset val="100"/>
        <c:baseTimeUnit val="years"/>
      </c:dateAx>
      <c:valAx>
        <c:axId val="4242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84-4567-AEB9-785B47D75558}"/>
            </c:ext>
          </c:extLst>
        </c:ser>
        <c:dLbls>
          <c:showLegendKey val="0"/>
          <c:showVal val="0"/>
          <c:showCatName val="0"/>
          <c:showSerName val="0"/>
          <c:showPercent val="0"/>
          <c:showBubbleSize val="0"/>
        </c:dLbls>
        <c:gapWidth val="150"/>
        <c:axId val="424293016"/>
        <c:axId val="4242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xmlns:c16r2="http://schemas.microsoft.com/office/drawing/2015/06/chart">
            <c:ext xmlns:c16="http://schemas.microsoft.com/office/drawing/2014/chart" uri="{C3380CC4-5D6E-409C-BE32-E72D297353CC}">
              <c16:uniqueId val="{00000001-B384-4567-AEB9-785B47D75558}"/>
            </c:ext>
          </c:extLst>
        </c:ser>
        <c:dLbls>
          <c:showLegendKey val="0"/>
          <c:showVal val="0"/>
          <c:showCatName val="0"/>
          <c:showSerName val="0"/>
          <c:showPercent val="0"/>
          <c:showBubbleSize val="0"/>
        </c:dLbls>
        <c:marker val="1"/>
        <c:smooth val="0"/>
        <c:axId val="424293016"/>
        <c:axId val="424298112"/>
      </c:lineChart>
      <c:dateAx>
        <c:axId val="424293016"/>
        <c:scaling>
          <c:orientation val="minMax"/>
        </c:scaling>
        <c:delete val="1"/>
        <c:axPos val="b"/>
        <c:numFmt formatCode="&quot;R&quot;yy" sourceLinked="1"/>
        <c:majorTickMark val="none"/>
        <c:minorTickMark val="none"/>
        <c:tickLblPos val="none"/>
        <c:crossAx val="424298112"/>
        <c:crosses val="autoZero"/>
        <c:auto val="1"/>
        <c:lblOffset val="100"/>
        <c:baseTimeUnit val="years"/>
      </c:dateAx>
      <c:valAx>
        <c:axId val="424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c:v>
                </c:pt>
                <c:pt idx="1">
                  <c:v>87.78</c:v>
                </c:pt>
                <c:pt idx="2">
                  <c:v>87.31</c:v>
                </c:pt>
                <c:pt idx="3">
                  <c:v>87.33</c:v>
                </c:pt>
                <c:pt idx="4">
                  <c:v>87.11</c:v>
                </c:pt>
              </c:numCache>
            </c:numRef>
          </c:val>
          <c:extLst xmlns:c16r2="http://schemas.microsoft.com/office/drawing/2015/06/chart">
            <c:ext xmlns:c16="http://schemas.microsoft.com/office/drawing/2014/chart" uri="{C3380CC4-5D6E-409C-BE32-E72D297353CC}">
              <c16:uniqueId val="{00000000-51C1-427D-8ABC-EF34BED27F42}"/>
            </c:ext>
          </c:extLst>
        </c:ser>
        <c:dLbls>
          <c:showLegendKey val="0"/>
          <c:showVal val="0"/>
          <c:showCatName val="0"/>
          <c:showSerName val="0"/>
          <c:showPercent val="0"/>
          <c:showBubbleSize val="0"/>
        </c:dLbls>
        <c:gapWidth val="150"/>
        <c:axId val="424300072"/>
        <c:axId val="4242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xmlns:c16r2="http://schemas.microsoft.com/office/drawing/2015/06/chart">
            <c:ext xmlns:c16="http://schemas.microsoft.com/office/drawing/2014/chart" uri="{C3380CC4-5D6E-409C-BE32-E72D297353CC}">
              <c16:uniqueId val="{00000001-51C1-427D-8ABC-EF34BED27F42}"/>
            </c:ext>
          </c:extLst>
        </c:ser>
        <c:dLbls>
          <c:showLegendKey val="0"/>
          <c:showVal val="0"/>
          <c:showCatName val="0"/>
          <c:showSerName val="0"/>
          <c:showPercent val="0"/>
          <c:showBubbleSize val="0"/>
        </c:dLbls>
        <c:marker val="1"/>
        <c:smooth val="0"/>
        <c:axId val="424300072"/>
        <c:axId val="424299288"/>
      </c:lineChart>
      <c:dateAx>
        <c:axId val="424300072"/>
        <c:scaling>
          <c:orientation val="minMax"/>
        </c:scaling>
        <c:delete val="1"/>
        <c:axPos val="b"/>
        <c:numFmt formatCode="&quot;R&quot;yy" sourceLinked="1"/>
        <c:majorTickMark val="none"/>
        <c:minorTickMark val="none"/>
        <c:tickLblPos val="none"/>
        <c:crossAx val="424299288"/>
        <c:crosses val="autoZero"/>
        <c:auto val="1"/>
        <c:lblOffset val="100"/>
        <c:baseTimeUnit val="years"/>
      </c:dateAx>
      <c:valAx>
        <c:axId val="4242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0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164.33</c:v>
                </c:pt>
                <c:pt idx="1">
                  <c:v>162.41</c:v>
                </c:pt>
                <c:pt idx="2">
                  <c:v>163.69</c:v>
                </c:pt>
                <c:pt idx="3">
                  <c:v>164.93</c:v>
                </c:pt>
                <c:pt idx="4">
                  <c:v>166.18</c:v>
                </c:pt>
              </c:numCache>
            </c:numRef>
          </c:val>
          <c:extLst xmlns:c16r2="http://schemas.microsoft.com/office/drawing/2015/06/chart">
            <c:ext xmlns:c16="http://schemas.microsoft.com/office/drawing/2014/chart" uri="{C3380CC4-5D6E-409C-BE32-E72D297353CC}">
              <c16:uniqueId val="{00000000-A5F6-4C72-AEEA-E97DFBEB1818}"/>
            </c:ext>
          </c:extLst>
        </c:ser>
        <c:dLbls>
          <c:showLegendKey val="0"/>
          <c:showVal val="0"/>
          <c:showCatName val="0"/>
          <c:showSerName val="0"/>
          <c:showPercent val="0"/>
          <c:showBubbleSize val="0"/>
        </c:dLbls>
        <c:gapWidth val="150"/>
        <c:axId val="424293408"/>
        <c:axId val="4242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xmlns:c16r2="http://schemas.microsoft.com/office/drawing/2015/06/chart">
            <c:ext xmlns:c16="http://schemas.microsoft.com/office/drawing/2014/chart" uri="{C3380CC4-5D6E-409C-BE32-E72D297353CC}">
              <c16:uniqueId val="{00000001-A5F6-4C72-AEEA-E97DFBEB1818}"/>
            </c:ext>
          </c:extLst>
        </c:ser>
        <c:dLbls>
          <c:showLegendKey val="0"/>
          <c:showVal val="0"/>
          <c:showCatName val="0"/>
          <c:showSerName val="0"/>
          <c:showPercent val="0"/>
          <c:showBubbleSize val="0"/>
        </c:dLbls>
        <c:marker val="1"/>
        <c:smooth val="0"/>
        <c:axId val="424293408"/>
        <c:axId val="424296544"/>
      </c:lineChart>
      <c:dateAx>
        <c:axId val="424293408"/>
        <c:scaling>
          <c:orientation val="minMax"/>
        </c:scaling>
        <c:delete val="1"/>
        <c:axPos val="b"/>
        <c:numFmt formatCode="&quot;R&quot;yy" sourceLinked="1"/>
        <c:majorTickMark val="none"/>
        <c:minorTickMark val="none"/>
        <c:tickLblPos val="none"/>
        <c:crossAx val="424296544"/>
        <c:crosses val="autoZero"/>
        <c:auto val="1"/>
        <c:lblOffset val="100"/>
        <c:baseTimeUnit val="years"/>
      </c:dateAx>
      <c:valAx>
        <c:axId val="4242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57.25</c:v>
                </c:pt>
                <c:pt idx="1">
                  <c:v>48.75</c:v>
                </c:pt>
                <c:pt idx="2">
                  <c:v>54.33</c:v>
                </c:pt>
                <c:pt idx="3">
                  <c:v>52.42</c:v>
                </c:pt>
                <c:pt idx="4">
                  <c:v>56.17</c:v>
                </c:pt>
              </c:numCache>
            </c:numRef>
          </c:val>
          <c:extLst xmlns:c16r2="http://schemas.microsoft.com/office/drawing/2015/06/chart">
            <c:ext xmlns:c16="http://schemas.microsoft.com/office/drawing/2014/chart" uri="{C3380CC4-5D6E-409C-BE32-E72D297353CC}">
              <c16:uniqueId val="{00000000-2AFC-422D-B4C8-4D9563C617AA}"/>
            </c:ext>
          </c:extLst>
        </c:ser>
        <c:dLbls>
          <c:showLegendKey val="0"/>
          <c:showVal val="0"/>
          <c:showCatName val="0"/>
          <c:showSerName val="0"/>
          <c:showPercent val="0"/>
          <c:showBubbleSize val="0"/>
        </c:dLbls>
        <c:gapWidth val="150"/>
        <c:axId val="424294584"/>
        <c:axId val="42429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xmlns:c16r2="http://schemas.microsoft.com/office/drawing/2015/06/chart">
            <c:ext xmlns:c16="http://schemas.microsoft.com/office/drawing/2014/chart" uri="{C3380CC4-5D6E-409C-BE32-E72D297353CC}">
              <c16:uniqueId val="{00000001-2AFC-422D-B4C8-4D9563C617AA}"/>
            </c:ext>
          </c:extLst>
        </c:ser>
        <c:dLbls>
          <c:showLegendKey val="0"/>
          <c:showVal val="0"/>
          <c:showCatName val="0"/>
          <c:showSerName val="0"/>
          <c:showPercent val="0"/>
          <c:showBubbleSize val="0"/>
        </c:dLbls>
        <c:marker val="1"/>
        <c:smooth val="0"/>
        <c:axId val="424294584"/>
        <c:axId val="424296152"/>
      </c:lineChart>
      <c:dateAx>
        <c:axId val="424294584"/>
        <c:scaling>
          <c:orientation val="minMax"/>
        </c:scaling>
        <c:delete val="1"/>
        <c:axPos val="b"/>
        <c:numFmt formatCode="&quot;R&quot;yy" sourceLinked="1"/>
        <c:majorTickMark val="none"/>
        <c:minorTickMark val="none"/>
        <c:tickLblPos val="none"/>
        <c:crossAx val="424296152"/>
        <c:crosses val="autoZero"/>
        <c:auto val="1"/>
        <c:lblOffset val="100"/>
        <c:baseTimeUnit val="years"/>
      </c:dateAx>
      <c:valAx>
        <c:axId val="42429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29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82.03</c:v>
                </c:pt>
                <c:pt idx="1">
                  <c:v>82.77</c:v>
                </c:pt>
                <c:pt idx="2">
                  <c:v>83.12</c:v>
                </c:pt>
                <c:pt idx="3">
                  <c:v>83.16</c:v>
                </c:pt>
                <c:pt idx="4">
                  <c:v>83.52</c:v>
                </c:pt>
              </c:numCache>
            </c:numRef>
          </c:val>
          <c:extLst xmlns:c16r2="http://schemas.microsoft.com/office/drawing/2015/06/chart">
            <c:ext xmlns:c16="http://schemas.microsoft.com/office/drawing/2014/chart" uri="{C3380CC4-5D6E-409C-BE32-E72D297353CC}">
              <c16:uniqueId val="{00000000-E7E1-4EC6-BC87-06831BA28399}"/>
            </c:ext>
          </c:extLst>
        </c:ser>
        <c:dLbls>
          <c:showLegendKey val="0"/>
          <c:showVal val="0"/>
          <c:showCatName val="0"/>
          <c:showSerName val="0"/>
          <c:showPercent val="0"/>
          <c:showBubbleSize val="0"/>
        </c:dLbls>
        <c:gapWidth val="150"/>
        <c:axId val="423571920"/>
        <c:axId val="4235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xmlns:c16r2="http://schemas.microsoft.com/office/drawing/2015/06/chart">
            <c:ext xmlns:c16="http://schemas.microsoft.com/office/drawing/2014/chart" uri="{C3380CC4-5D6E-409C-BE32-E72D297353CC}">
              <c16:uniqueId val="{00000001-E7E1-4EC6-BC87-06831BA28399}"/>
            </c:ext>
          </c:extLst>
        </c:ser>
        <c:dLbls>
          <c:showLegendKey val="0"/>
          <c:showVal val="0"/>
          <c:showCatName val="0"/>
          <c:showSerName val="0"/>
          <c:showPercent val="0"/>
          <c:showBubbleSize val="0"/>
        </c:dLbls>
        <c:marker val="1"/>
        <c:smooth val="0"/>
        <c:axId val="423571920"/>
        <c:axId val="423572704"/>
      </c:lineChart>
      <c:dateAx>
        <c:axId val="423571920"/>
        <c:scaling>
          <c:orientation val="minMax"/>
        </c:scaling>
        <c:delete val="1"/>
        <c:axPos val="b"/>
        <c:numFmt formatCode="&quot;R&quot;yy" sourceLinked="1"/>
        <c:majorTickMark val="none"/>
        <c:minorTickMark val="none"/>
        <c:tickLblPos val="none"/>
        <c:crossAx val="423572704"/>
        <c:crosses val="autoZero"/>
        <c:auto val="1"/>
        <c:lblOffset val="100"/>
        <c:baseTimeUnit val="years"/>
      </c:dateAx>
      <c:valAx>
        <c:axId val="4235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7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静岡県　湖西市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Cc2</v>
      </c>
      <c r="X8" s="59"/>
      <c r="Y8" s="59"/>
      <c r="Z8" s="59"/>
      <c r="AA8" s="59"/>
      <c r="AB8" s="59"/>
      <c r="AC8" s="59"/>
      <c r="AD8" s="60" t="str">
        <f>データ!$M$6</f>
        <v>非設置</v>
      </c>
      <c r="AE8" s="60"/>
      <c r="AF8" s="60"/>
      <c r="AG8" s="60"/>
      <c r="AH8" s="60"/>
      <c r="AI8" s="60"/>
      <c r="AJ8" s="60"/>
      <c r="AK8" s="3"/>
      <c r="AL8" s="48">
        <f>データ!S6</f>
        <v>58079</v>
      </c>
      <c r="AM8" s="48"/>
      <c r="AN8" s="48"/>
      <c r="AO8" s="48"/>
      <c r="AP8" s="48"/>
      <c r="AQ8" s="48"/>
      <c r="AR8" s="48"/>
      <c r="AS8" s="48"/>
      <c r="AT8" s="47">
        <f>データ!T6</f>
        <v>86.56</v>
      </c>
      <c r="AU8" s="47"/>
      <c r="AV8" s="47"/>
      <c r="AW8" s="47"/>
      <c r="AX8" s="47"/>
      <c r="AY8" s="47"/>
      <c r="AZ8" s="47"/>
      <c r="BA8" s="47"/>
      <c r="BB8" s="47">
        <f>データ!U6</f>
        <v>670.97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59.98</v>
      </c>
      <c r="J10" s="47"/>
      <c r="K10" s="47"/>
      <c r="L10" s="47"/>
      <c r="M10" s="47"/>
      <c r="N10" s="47"/>
      <c r="O10" s="47"/>
      <c r="P10" s="47">
        <f>データ!P6</f>
        <v>38.19</v>
      </c>
      <c r="Q10" s="47"/>
      <c r="R10" s="47"/>
      <c r="S10" s="47"/>
      <c r="T10" s="47"/>
      <c r="U10" s="47"/>
      <c r="V10" s="47"/>
      <c r="W10" s="47">
        <f>データ!Q6</f>
        <v>95.53</v>
      </c>
      <c r="X10" s="47"/>
      <c r="Y10" s="47"/>
      <c r="Z10" s="47"/>
      <c r="AA10" s="47"/>
      <c r="AB10" s="47"/>
      <c r="AC10" s="47"/>
      <c r="AD10" s="48">
        <f>データ!R6</f>
        <v>2872</v>
      </c>
      <c r="AE10" s="48"/>
      <c r="AF10" s="48"/>
      <c r="AG10" s="48"/>
      <c r="AH10" s="48"/>
      <c r="AI10" s="48"/>
      <c r="AJ10" s="48"/>
      <c r="AK10" s="2"/>
      <c r="AL10" s="48">
        <f>データ!V6</f>
        <v>22074</v>
      </c>
      <c r="AM10" s="48"/>
      <c r="AN10" s="48"/>
      <c r="AO10" s="48"/>
      <c r="AP10" s="48"/>
      <c r="AQ10" s="48"/>
      <c r="AR10" s="48"/>
      <c r="AS10" s="48"/>
      <c r="AT10" s="47">
        <f>データ!W6</f>
        <v>4.7</v>
      </c>
      <c r="AU10" s="47"/>
      <c r="AV10" s="47"/>
      <c r="AW10" s="47"/>
      <c r="AX10" s="47"/>
      <c r="AY10" s="47"/>
      <c r="AZ10" s="47"/>
      <c r="BA10" s="47"/>
      <c r="BB10" s="47">
        <f>データ!X6</f>
        <v>4696.6000000000004</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e4gDoJksvGmF0Sc3hCefljojcXIf5Un4fb1Ht4zAL3L5i3QFVsa6ib5grmpCT+Cdyx3ZSFVkkN4FfmWj+Kf2w==" saltValue="26yZi8sdahjxzfYmuCIV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222216</v>
      </c>
      <c r="D6" s="19">
        <f t="shared" si="3"/>
        <v>46</v>
      </c>
      <c r="E6" s="19">
        <f t="shared" si="3"/>
        <v>17</v>
      </c>
      <c r="F6" s="19">
        <f t="shared" si="3"/>
        <v>1</v>
      </c>
      <c r="G6" s="19">
        <f t="shared" si="3"/>
        <v>0</v>
      </c>
      <c r="H6" s="19" t="str">
        <f t="shared" si="3"/>
        <v>静岡県　湖西市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59.98</v>
      </c>
      <c r="P6" s="20">
        <f t="shared" si="3"/>
        <v>38.19</v>
      </c>
      <c r="Q6" s="20">
        <f t="shared" si="3"/>
        <v>95.53</v>
      </c>
      <c r="R6" s="20">
        <f t="shared" si="3"/>
        <v>2872</v>
      </c>
      <c r="S6" s="20">
        <f t="shared" si="3"/>
        <v>58079</v>
      </c>
      <c r="T6" s="20">
        <f t="shared" si="3"/>
        <v>86.56</v>
      </c>
      <c r="U6" s="20">
        <f t="shared" si="3"/>
        <v>670.97</v>
      </c>
      <c r="V6" s="20">
        <f t="shared" si="3"/>
        <v>22074</v>
      </c>
      <c r="W6" s="20">
        <f t="shared" si="3"/>
        <v>4.7</v>
      </c>
      <c r="X6" s="20">
        <f t="shared" si="3"/>
        <v>4696.6000000000004</v>
      </c>
      <c r="Y6" s="21">
        <f>IF(Y7="",NA(),Y7)</f>
        <v>104.05</v>
      </c>
      <c r="Z6" s="21">
        <f t="shared" ref="Z6:AH6" si="4">IF(Z7="",NA(),Z7)</f>
        <v>106.63</v>
      </c>
      <c r="AA6" s="21">
        <f t="shared" si="4"/>
        <v>102.19</v>
      </c>
      <c r="AB6" s="21">
        <f t="shared" si="4"/>
        <v>99.66</v>
      </c>
      <c r="AC6" s="21">
        <f t="shared" si="4"/>
        <v>99.7</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29.62</v>
      </c>
      <c r="AV6" s="21">
        <f t="shared" ref="AV6:BD6" si="6">IF(AV7="",NA(),AV7)</f>
        <v>49.74</v>
      </c>
      <c r="AW6" s="21">
        <f t="shared" si="6"/>
        <v>45.02</v>
      </c>
      <c r="AX6" s="21">
        <f t="shared" si="6"/>
        <v>37.42</v>
      </c>
      <c r="AY6" s="21">
        <f t="shared" si="6"/>
        <v>55.37</v>
      </c>
      <c r="AZ6" s="21">
        <f t="shared" si="6"/>
        <v>47.03</v>
      </c>
      <c r="BA6" s="21">
        <f t="shared" si="6"/>
        <v>40.67</v>
      </c>
      <c r="BB6" s="21">
        <f t="shared" si="6"/>
        <v>47.7</v>
      </c>
      <c r="BC6" s="21">
        <f t="shared" si="6"/>
        <v>50.59</v>
      </c>
      <c r="BD6" s="21">
        <f t="shared" si="6"/>
        <v>62.37</v>
      </c>
      <c r="BE6" s="20" t="str">
        <f>IF(BE7="","",IF(BE7="-","【-】","【"&amp;SUBSTITUTE(TEXT(BE7,"#,##0.00"),"-","△")&amp;"】"))</f>
        <v>【78.43】</v>
      </c>
      <c r="BF6" s="20">
        <f>IF(BF7="",NA(),BF7)</f>
        <v>0</v>
      </c>
      <c r="BG6" s="20">
        <f t="shared" ref="BG6:BO6" si="7">IF(BG7="",NA(),BG7)</f>
        <v>0</v>
      </c>
      <c r="BH6" s="20">
        <f t="shared" si="7"/>
        <v>0</v>
      </c>
      <c r="BI6" s="20">
        <f t="shared" si="7"/>
        <v>0</v>
      </c>
      <c r="BJ6" s="20">
        <f t="shared" si="7"/>
        <v>0</v>
      </c>
      <c r="BK6" s="21">
        <f t="shared" si="7"/>
        <v>1001.3</v>
      </c>
      <c r="BL6" s="21">
        <f t="shared" si="7"/>
        <v>1050.51</v>
      </c>
      <c r="BM6" s="21">
        <f t="shared" si="7"/>
        <v>1102.01</v>
      </c>
      <c r="BN6" s="21">
        <f t="shared" si="7"/>
        <v>987.36</v>
      </c>
      <c r="BO6" s="21">
        <f t="shared" si="7"/>
        <v>1042.77</v>
      </c>
      <c r="BP6" s="20" t="str">
        <f>IF(BP7="","",IF(BP7="-","【-】","【"&amp;SUBSTITUTE(TEXT(BP7,"#,##0.00"),"-","△")&amp;"】"))</f>
        <v>【630.82】</v>
      </c>
      <c r="BQ6" s="21">
        <f>IF(BQ7="",NA(),BQ7)</f>
        <v>76</v>
      </c>
      <c r="BR6" s="21">
        <f t="shared" ref="BR6:BZ6" si="8">IF(BR7="",NA(),BR7)</f>
        <v>87.78</v>
      </c>
      <c r="BS6" s="21">
        <f t="shared" si="8"/>
        <v>87.31</v>
      </c>
      <c r="BT6" s="21">
        <f t="shared" si="8"/>
        <v>87.33</v>
      </c>
      <c r="BU6" s="21">
        <f t="shared" si="8"/>
        <v>87.11</v>
      </c>
      <c r="BV6" s="21">
        <f t="shared" si="8"/>
        <v>81.88</v>
      </c>
      <c r="BW6" s="21">
        <f t="shared" si="8"/>
        <v>82.65</v>
      </c>
      <c r="BX6" s="21">
        <f t="shared" si="8"/>
        <v>82.55</v>
      </c>
      <c r="BY6" s="21">
        <f t="shared" si="8"/>
        <v>83.55</v>
      </c>
      <c r="BZ6" s="21">
        <f t="shared" si="8"/>
        <v>84.48</v>
      </c>
      <c r="CA6" s="20" t="str">
        <f>IF(CA7="","",IF(CA7="-","【-】","【"&amp;SUBSTITUTE(TEXT(CA7,"#,##0.00"),"-","△")&amp;"】"))</f>
        <v>【97.81】</v>
      </c>
      <c r="CB6" s="21">
        <f>IF(CB7="",NA(),CB7)</f>
        <v>164.33</v>
      </c>
      <c r="CC6" s="21">
        <f t="shared" ref="CC6:CK6" si="9">IF(CC7="",NA(),CC7)</f>
        <v>162.41</v>
      </c>
      <c r="CD6" s="21">
        <f t="shared" si="9"/>
        <v>163.69</v>
      </c>
      <c r="CE6" s="21">
        <f t="shared" si="9"/>
        <v>164.93</v>
      </c>
      <c r="CF6" s="21">
        <f t="shared" si="9"/>
        <v>166.18</v>
      </c>
      <c r="CG6" s="21">
        <f t="shared" si="9"/>
        <v>187.55</v>
      </c>
      <c r="CH6" s="21">
        <f t="shared" si="9"/>
        <v>186.3</v>
      </c>
      <c r="CI6" s="21">
        <f t="shared" si="9"/>
        <v>188.38</v>
      </c>
      <c r="CJ6" s="21">
        <f t="shared" si="9"/>
        <v>185.98</v>
      </c>
      <c r="CK6" s="21">
        <f t="shared" si="9"/>
        <v>187.11</v>
      </c>
      <c r="CL6" s="20" t="str">
        <f>IF(CL7="","",IF(CL7="-","【-】","【"&amp;SUBSTITUTE(TEXT(CL7,"#,##0.00"),"-","△")&amp;"】"))</f>
        <v>【138.75】</v>
      </c>
      <c r="CM6" s="21">
        <f>IF(CM7="",NA(),CM7)</f>
        <v>57.25</v>
      </c>
      <c r="CN6" s="21">
        <f t="shared" ref="CN6:CV6" si="10">IF(CN7="",NA(),CN7)</f>
        <v>48.75</v>
      </c>
      <c r="CO6" s="21">
        <f t="shared" si="10"/>
        <v>54.33</v>
      </c>
      <c r="CP6" s="21">
        <f t="shared" si="10"/>
        <v>52.42</v>
      </c>
      <c r="CQ6" s="21">
        <f t="shared" si="10"/>
        <v>56.17</v>
      </c>
      <c r="CR6" s="21">
        <f t="shared" si="10"/>
        <v>50.94</v>
      </c>
      <c r="CS6" s="21">
        <f t="shared" si="10"/>
        <v>50.53</v>
      </c>
      <c r="CT6" s="21">
        <f t="shared" si="10"/>
        <v>51.42</v>
      </c>
      <c r="CU6" s="21">
        <f t="shared" si="10"/>
        <v>48.95</v>
      </c>
      <c r="CV6" s="21">
        <f t="shared" si="10"/>
        <v>49.28</v>
      </c>
      <c r="CW6" s="20" t="str">
        <f>IF(CW7="","",IF(CW7="-","【-】","【"&amp;SUBSTITUTE(TEXT(CW7,"#,##0.00"),"-","△")&amp;"】"))</f>
        <v>【58.94】</v>
      </c>
      <c r="CX6" s="21">
        <f>IF(CX7="",NA(),CX7)</f>
        <v>82.03</v>
      </c>
      <c r="CY6" s="21">
        <f t="shared" ref="CY6:DG6" si="11">IF(CY7="",NA(),CY7)</f>
        <v>82.77</v>
      </c>
      <c r="CZ6" s="21">
        <f t="shared" si="11"/>
        <v>83.12</v>
      </c>
      <c r="DA6" s="21">
        <f t="shared" si="11"/>
        <v>83.16</v>
      </c>
      <c r="DB6" s="21">
        <f t="shared" si="11"/>
        <v>83.52</v>
      </c>
      <c r="DC6" s="21">
        <f t="shared" si="11"/>
        <v>82.55</v>
      </c>
      <c r="DD6" s="21">
        <f t="shared" si="11"/>
        <v>82.08</v>
      </c>
      <c r="DE6" s="21">
        <f t="shared" si="11"/>
        <v>81.34</v>
      </c>
      <c r="DF6" s="21">
        <f t="shared" si="11"/>
        <v>81.14</v>
      </c>
      <c r="DG6" s="21">
        <f t="shared" si="11"/>
        <v>79.7</v>
      </c>
      <c r="DH6" s="20" t="str">
        <f>IF(DH7="","",IF(DH7="-","【-】","【"&amp;SUBSTITUTE(TEXT(DH7,"#,##0.00"),"-","△")&amp;"】"))</f>
        <v>【95.91】</v>
      </c>
      <c r="DI6" s="21">
        <f>IF(DI7="",NA(),DI7)</f>
        <v>6.25</v>
      </c>
      <c r="DJ6" s="21">
        <f t="shared" ref="DJ6:DR6" si="12">IF(DJ7="",NA(),DJ7)</f>
        <v>9.18</v>
      </c>
      <c r="DK6" s="21">
        <f t="shared" si="12"/>
        <v>11.88</v>
      </c>
      <c r="DL6" s="21">
        <f t="shared" si="12"/>
        <v>13.14</v>
      </c>
      <c r="DM6" s="21">
        <f t="shared" si="12"/>
        <v>15.38</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222216</v>
      </c>
      <c r="D7" s="23">
        <v>46</v>
      </c>
      <c r="E7" s="23">
        <v>17</v>
      </c>
      <c r="F7" s="23">
        <v>1</v>
      </c>
      <c r="G7" s="23">
        <v>0</v>
      </c>
      <c r="H7" s="23" t="s">
        <v>96</v>
      </c>
      <c r="I7" s="23" t="s">
        <v>97</v>
      </c>
      <c r="J7" s="23" t="s">
        <v>98</v>
      </c>
      <c r="K7" s="23" t="s">
        <v>99</v>
      </c>
      <c r="L7" s="23" t="s">
        <v>100</v>
      </c>
      <c r="M7" s="23" t="s">
        <v>101</v>
      </c>
      <c r="N7" s="24" t="s">
        <v>102</v>
      </c>
      <c r="O7" s="24">
        <v>59.98</v>
      </c>
      <c r="P7" s="24">
        <v>38.19</v>
      </c>
      <c r="Q7" s="24">
        <v>95.53</v>
      </c>
      <c r="R7" s="24">
        <v>2872</v>
      </c>
      <c r="S7" s="24">
        <v>58079</v>
      </c>
      <c r="T7" s="24">
        <v>86.56</v>
      </c>
      <c r="U7" s="24">
        <v>670.97</v>
      </c>
      <c r="V7" s="24">
        <v>22074</v>
      </c>
      <c r="W7" s="24">
        <v>4.7</v>
      </c>
      <c r="X7" s="24">
        <v>4696.6000000000004</v>
      </c>
      <c r="Y7" s="24">
        <v>104.05</v>
      </c>
      <c r="Z7" s="24">
        <v>106.63</v>
      </c>
      <c r="AA7" s="24">
        <v>102.19</v>
      </c>
      <c r="AB7" s="24">
        <v>99.66</v>
      </c>
      <c r="AC7" s="24">
        <v>99.7</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29.62</v>
      </c>
      <c r="AV7" s="24">
        <v>49.74</v>
      </c>
      <c r="AW7" s="24">
        <v>45.02</v>
      </c>
      <c r="AX7" s="24">
        <v>37.42</v>
      </c>
      <c r="AY7" s="24">
        <v>55.37</v>
      </c>
      <c r="AZ7" s="24">
        <v>47.03</v>
      </c>
      <c r="BA7" s="24">
        <v>40.67</v>
      </c>
      <c r="BB7" s="24">
        <v>47.7</v>
      </c>
      <c r="BC7" s="24">
        <v>50.59</v>
      </c>
      <c r="BD7" s="24">
        <v>62.37</v>
      </c>
      <c r="BE7" s="24">
        <v>78.430000000000007</v>
      </c>
      <c r="BF7" s="24">
        <v>0</v>
      </c>
      <c r="BG7" s="24">
        <v>0</v>
      </c>
      <c r="BH7" s="24">
        <v>0</v>
      </c>
      <c r="BI7" s="24">
        <v>0</v>
      </c>
      <c r="BJ7" s="24">
        <v>0</v>
      </c>
      <c r="BK7" s="24">
        <v>1001.3</v>
      </c>
      <c r="BL7" s="24">
        <v>1050.51</v>
      </c>
      <c r="BM7" s="24">
        <v>1102.01</v>
      </c>
      <c r="BN7" s="24">
        <v>987.36</v>
      </c>
      <c r="BO7" s="24">
        <v>1042.77</v>
      </c>
      <c r="BP7" s="24">
        <v>630.82000000000005</v>
      </c>
      <c r="BQ7" s="24">
        <v>76</v>
      </c>
      <c r="BR7" s="24">
        <v>87.78</v>
      </c>
      <c r="BS7" s="24">
        <v>87.31</v>
      </c>
      <c r="BT7" s="24">
        <v>87.33</v>
      </c>
      <c r="BU7" s="24">
        <v>87.11</v>
      </c>
      <c r="BV7" s="24">
        <v>81.88</v>
      </c>
      <c r="BW7" s="24">
        <v>82.65</v>
      </c>
      <c r="BX7" s="24">
        <v>82.55</v>
      </c>
      <c r="BY7" s="24">
        <v>83.55</v>
      </c>
      <c r="BZ7" s="24">
        <v>84.48</v>
      </c>
      <c r="CA7" s="24">
        <v>97.81</v>
      </c>
      <c r="CB7" s="24">
        <v>164.33</v>
      </c>
      <c r="CC7" s="24">
        <v>162.41</v>
      </c>
      <c r="CD7" s="24">
        <v>163.69</v>
      </c>
      <c r="CE7" s="24">
        <v>164.93</v>
      </c>
      <c r="CF7" s="24">
        <v>166.18</v>
      </c>
      <c r="CG7" s="24">
        <v>187.55</v>
      </c>
      <c r="CH7" s="24">
        <v>186.3</v>
      </c>
      <c r="CI7" s="24">
        <v>188.38</v>
      </c>
      <c r="CJ7" s="24">
        <v>185.98</v>
      </c>
      <c r="CK7" s="24">
        <v>187.11</v>
      </c>
      <c r="CL7" s="24">
        <v>138.75</v>
      </c>
      <c r="CM7" s="24">
        <v>57.25</v>
      </c>
      <c r="CN7" s="24">
        <v>48.75</v>
      </c>
      <c r="CO7" s="24">
        <v>54.33</v>
      </c>
      <c r="CP7" s="24">
        <v>52.42</v>
      </c>
      <c r="CQ7" s="24">
        <v>56.17</v>
      </c>
      <c r="CR7" s="24">
        <v>50.94</v>
      </c>
      <c r="CS7" s="24">
        <v>50.53</v>
      </c>
      <c r="CT7" s="24">
        <v>51.42</v>
      </c>
      <c r="CU7" s="24">
        <v>48.95</v>
      </c>
      <c r="CV7" s="24">
        <v>49.28</v>
      </c>
      <c r="CW7" s="24">
        <v>58.94</v>
      </c>
      <c r="CX7" s="24">
        <v>82.03</v>
      </c>
      <c r="CY7" s="24">
        <v>82.77</v>
      </c>
      <c r="CZ7" s="24">
        <v>83.12</v>
      </c>
      <c r="DA7" s="24">
        <v>83.16</v>
      </c>
      <c r="DB7" s="24">
        <v>83.52</v>
      </c>
      <c r="DC7" s="24">
        <v>82.55</v>
      </c>
      <c r="DD7" s="24">
        <v>82.08</v>
      </c>
      <c r="DE7" s="24">
        <v>81.34</v>
      </c>
      <c r="DF7" s="24">
        <v>81.14</v>
      </c>
      <c r="DG7" s="24">
        <v>79.7</v>
      </c>
      <c r="DH7" s="24">
        <v>95.91</v>
      </c>
      <c r="DI7" s="24">
        <v>6.25</v>
      </c>
      <c r="DJ7" s="24">
        <v>9.18</v>
      </c>
      <c r="DK7" s="24">
        <v>11.88</v>
      </c>
      <c r="DL7" s="24">
        <v>13.14</v>
      </c>
      <c r="DM7" s="24">
        <v>15.38</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美代子</cp:lastModifiedBy>
  <dcterms:created xsi:type="dcterms:W3CDTF">2025-01-24T07:02:47Z</dcterms:created>
  <dcterms:modified xsi:type="dcterms:W3CDTF">2025-01-28T23:37:11Z</dcterms:modified>
  <cp:category/>
</cp:coreProperties>
</file>