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qFjTGg7InVKY8cceMuEtyf0XnODy0HrZHaR3uqGWCCpUiF0tX/A6dQDqVk8GmPrRaOmqHwH32Ufpy2uIiEY+Q==" workbookSaltValue="2wKDeugZNPWZZZkTXIlv0g=="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<sst xmlns="http://schemas.openxmlformats.org/spreadsheetml/2006/main" xmlns:r="http://schemas.openxmlformats.org/officeDocument/2006/relationships" count="112" uniqueCount="112">
  <si>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</si>
  <si>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</si>
  <si>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</si>
  <si>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</si>
  <si>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</si>
  <si>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</si>
  <si>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</si>
  <si>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</si>
  <si>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</si>
  <si>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</si>
  <si>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</si>
  <si>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</si>
  <si>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</si>
  <si>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</si>
  <si>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</si>
  <si>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</si>
  <si>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</si>
  <si>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</si>
  <si>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</si>
  <si>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</si>
  <si>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</si>
  <si>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</si>
  <si>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</si>
  <si>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</si>
  <si>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</si>
  <si>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</si>
  <si>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</si>
  <si>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</si>
  <si>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</si>
  <si>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</si>
  <si>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</si>
  <si>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</si>
  <si>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</si>
  <si>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</si>
  <si>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</si>
  <si>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</si>
  <si>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</si>
  <si>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</si>
  <si>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</si>
  <si>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</si>
  <si>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</si>
  <si>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</si>
  <si>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</si>
  <si>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</si>
  <si>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</si>
  <si>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</si>
  <si>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</si>
  <si>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</si>
  <si>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</si>
  <si>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</si>
  <si>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</si>
  <si>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</si>
  <si>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</si>
  <si>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</si>
  <si>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 xml:space="preserve">・現時点では法定耐用年数を経過した管路はないものの、近年の管路更新事業が低迷しているために減価償却率も上昇傾向であることから、管路全体の老朽化が進んでいると考えられる。一方で、将来の水需要が減少する状況下で、財政状況も厳しくなることが予測されることから、更新率を上げるだけではなく、適正な更新口径（ダウンサイジング）による事業費削減を踏まえた投資計画の検討をしているところである。
</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</si>
  <si>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</si>
  <si>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</si>
  <si>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</si>
  <si>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</si>
  <si>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</si>
  <si>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</si>
  <si>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</si>
  <si>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</si>
  <si>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</si>
  <si>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</si>
  <si>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</si>
  <si>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</si>
  <si>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</si>
  <si>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</si>
  <si>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</si>
  <si>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</si>
  <si>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</si>
  <si>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</si>
  <si>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</si>
  <si>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</si>
  <si>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</si>
  <si>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</si>
  <si>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</si>
  <si>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</si>
  <si>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</si>
  <si>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</si>
  <si>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</si>
  <si>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</si>
  <si>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</si>
  <si>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</si>
  <si>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</si>
  <si>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</si>
  <si>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</si>
  <si>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</si>
  <si>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</si>
  <si>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</si>
  <si>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</si>
  <si>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</si>
  <si>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</si>
  <si>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</si>
  <si>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湖西市</t>
  </si>
  <si>
    <t>法適用</t>
  </si>
  <si>
    <t>水道事業</t>
  </si>
  <si>
    <t>末端給水事業</t>
  </si>
  <si>
    <t>-</t>
  </si>
  <si>
    <t>Ｎ－４年度</t>
    <rPh sb="3" eb="5">
      <t>ネンド</t>
    </rPh>
    <phoneticPr fontId="1"/>
  </si>
  <si>
    <t>・将来の水需要を見直し、適正かつ効率的な施設能力への配水区域再編・施設統廃合・ダウンサイジングの検討を行い、維持管理費や事業費を抑制する必要がある。また、施設更新時期の見直しやサービス水準の確保による官民連携の検討、資金調達（企業債割合等）の検討など、「湖西市新水道ビジョン」に基づく取り組みを推進していく。</t>
    <rPh sb="127" eb="130">
      <t>コサイシ</t>
    </rPh>
    <rPh sb="130" eb="131">
      <t>シン</t>
    </rPh>
    <rPh sb="131" eb="133">
      <t>スイドウ</t>
    </rPh>
    <rPh sb="139" eb="140">
      <t>モト</t>
    </rPh>
    <rPh sb="142" eb="143">
      <t>ト</t>
    </rPh>
    <rPh sb="144" eb="145">
      <t>ク</t>
    </rPh>
    <rPh sb="147" eb="149">
      <t>スイシン</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</si>
  <si>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</si>
  <si>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</si>
  <si>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</si>
  <si>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</si>
  <si>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</si>
  <si>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</si>
  <si>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</si>
  <si>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</si>
  <si>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</si>
  <si>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【健全性】
・経常収支比率及び料金回収率は安定して100％を超え、類似団体・全国平均を上回っている。これは、企業債残高利息や減価償却費の減少などの経常費用が減少傾向にあるのに対し、安定的に営業収益の確保が出来ているためである。
　また、この結果、流動比率も類似団体・全国平均を大きく上回り、十分な支払い能力を有しているといえる。
　このことは、一定程度の評価が出来る反面、施設・管路更新投資額や人件費が低いことが伺え、今後、安定供給やサービス水準への影響が懸念される。
　このため、安定的な事業運営を行うためにも、事業運営全体の見直しを検討しているところである。
【効率性】
・施設利用率が類似団体・全国平均より低いが、これは、将来の水需要予測をもとに整備した配水施設の能力と、実際の配水量との間に乖離があるためである。また、市町村合併により、市内の配水施設が多く点在し、かつ各配水区域ブロックが小さいことなども要因の一つである。
　今後、人口減少等による給水量減少が大きくなることが予測されるため、将来の水需要予測を見直し、効率的な配水区域の再編・施設統廃合を推進していく。</t>
    <rPh sb="482" eb="484">
      <t>スイシン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</si>
</sst>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theme" Target="theme/theme1.xml" />
  <Relationship Id="rId4" Type="http://schemas.openxmlformats.org/officeDocument/2006/relationships/sharedStrings" Target="sharedStrings.xml" />
  <Relationship Id="rId5"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formatCode="#,##0.00;&quot;△&quot;#,##0.00">
                  <c:v>0</c:v>
                </c:pt>
                <c:pt idx="1">
                  <c:v>0.56999999999999995</c:v>
                </c:pt>
                <c:pt idx="2">
                  <c:v>0.55000000000000004</c:v>
                </c:pt>
                <c:pt idx="3">
                  <c:v>0.23</c:v>
                </c:pt>
                <c:pt idx="4">
                  <c:v>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0.63</c:v>
                </c:pt>
                <c:pt idx="2">
                  <c:v>0.63</c:v>
                </c:pt>
                <c:pt idx="3">
                  <c:v>0.6</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53.34</c:v>
                </c:pt>
                <c:pt idx="1">
                  <c:v>53.17</c:v>
                </c:pt>
                <c:pt idx="2">
                  <c:v>52.53</c:v>
                </c:pt>
                <c:pt idx="3">
                  <c:v>53.22</c:v>
                </c:pt>
                <c:pt idx="4">
                  <c:v>51.44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59.46</c:v>
                </c:pt>
                <c:pt idx="2">
                  <c:v>59.51</c:v>
                </c:pt>
                <c:pt idx="3">
                  <c:v>59.91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91.16</c:v>
                </c:pt>
                <c:pt idx="1">
                  <c:v>90.45</c:v>
                </c:pt>
                <c:pt idx="2">
                  <c:v>90.9</c:v>
                </c:pt>
                <c:pt idx="3">
                  <c:v>91.38</c:v>
                </c:pt>
                <c:pt idx="4">
                  <c:v>95.75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87.41</c:v>
                </c:pt>
                <c:pt idx="2">
                  <c:v>87.08</c:v>
                </c:pt>
                <c:pt idx="3">
                  <c:v>87.26</c:v>
                </c:pt>
                <c:pt idx="4">
                  <c:v>87.57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119.33</c:v>
                </c:pt>
                <c:pt idx="1">
                  <c:v>118.46</c:v>
                </c:pt>
                <c:pt idx="2">
                  <c:v>120.41</c:v>
                </c:pt>
                <c:pt idx="3">
                  <c:v>119.69</c:v>
                </c:pt>
                <c:pt idx="4">
                  <c:v>116.51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111.44</c:v>
                </c:pt>
                <c:pt idx="2">
                  <c:v>111.17</c:v>
                </c:pt>
                <c:pt idx="3">
                  <c:v>110.91</c:v>
                </c:pt>
                <c:pt idx="4">
                  <c:v>111.49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47.18</c:v>
                </c:pt>
                <c:pt idx="1">
                  <c:v>48.69</c:v>
                </c:pt>
                <c:pt idx="2">
                  <c:v>50.24</c:v>
                </c:pt>
                <c:pt idx="3">
                  <c:v>51.69</c:v>
                </c:pt>
                <c:pt idx="4">
                  <c:v>52.45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47.62</c:v>
                </c:pt>
                <c:pt idx="2">
                  <c:v>48.55</c:v>
                </c:pt>
                <c:pt idx="3">
                  <c:v>49.2</c:v>
                </c:pt>
                <c:pt idx="4">
                  <c:v>50.01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16.27</c:v>
                </c:pt>
                <c:pt idx="2">
                  <c:v>17.11</c:v>
                </c:pt>
                <c:pt idx="3">
                  <c:v>18.329999999999998</c:v>
                </c:pt>
                <c:pt idx="4">
                  <c:v>20.27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1.03</c:v>
                </c:pt>
                <c:pt idx="2">
                  <c:v>0.78</c:v>
                </c:pt>
                <c:pt idx="3">
                  <c:v>0.92</c:v>
                </c:pt>
                <c:pt idx="4">
                  <c:v>0.87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641.34</c:v>
                </c:pt>
                <c:pt idx="1">
                  <c:v>860.85</c:v>
                </c:pt>
                <c:pt idx="2">
                  <c:v>665.43</c:v>
                </c:pt>
                <c:pt idx="3">
                  <c:v>895.21</c:v>
                </c:pt>
                <c:pt idx="4">
                  <c:v>709.15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349.83</c:v>
                </c:pt>
                <c:pt idx="2">
                  <c:v>360.86</c:v>
                </c:pt>
                <c:pt idx="3">
                  <c:v>350.79</c:v>
                </c:pt>
                <c:pt idx="4">
                  <c:v>354.57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79.88</c:v>
                </c:pt>
                <c:pt idx="1">
                  <c:v>66.319999999999993</c:v>
                </c:pt>
                <c:pt idx="2">
                  <c:v>54.6</c:v>
                </c:pt>
                <c:pt idx="3">
                  <c:v>48.55</c:v>
                </c:pt>
                <c:pt idx="4">
                  <c:v>36.89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314.87</c:v>
                </c:pt>
                <c:pt idx="2">
                  <c:v>309.27999999999997</c:v>
                </c:pt>
                <c:pt idx="3">
                  <c:v>322.92</c:v>
                </c:pt>
                <c:pt idx="4">
                  <c:v>303.45999999999998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117.64</c:v>
                </c:pt>
                <c:pt idx="1">
                  <c:v>116.1</c:v>
                </c:pt>
                <c:pt idx="2">
                  <c:v>117.99</c:v>
                </c:pt>
                <c:pt idx="3">
                  <c:v>113.35</c:v>
                </c:pt>
                <c:pt idx="4">
                  <c:v>114.22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103.54</c:v>
                </c:pt>
                <c:pt idx="2">
                  <c:v>103.32</c:v>
                </c:pt>
                <c:pt idx="3">
                  <c:v>100.85</c:v>
                </c:pt>
                <c:pt idx="4">
                  <c:v>103.79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137.21</c:v>
                </c:pt>
                <c:pt idx="1">
                  <c:v>139.43</c:v>
                </c:pt>
                <c:pt idx="2">
                  <c:v>137.5</c:v>
                </c:pt>
                <c:pt idx="3">
                  <c:v>131.34</c:v>
                </c:pt>
                <c:pt idx="4">
                  <c:v>141.19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167.46</c:v>
                </c:pt>
                <c:pt idx="2">
                  <c:v>168.56</c:v>
                </c:pt>
                <c:pt idx="3">
                  <c:v>167.1</c:v>
                </c:pt>
                <c:pt idx="4">
                  <c:v>167.86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湖西市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58643</v>
      </c>
      <c r="AM8" s="29"/>
      <c r="AN8" s="29"/>
      <c r="AO8" s="29"/>
      <c r="AP8" s="29"/>
      <c r="AQ8" s="29"/>
      <c r="AR8" s="29"/>
      <c r="AS8" s="29"/>
      <c r="AT8" s="7">
        <f>データ!$S$6</f>
        <v>86.56</v>
      </c>
      <c r="AU8" s="15"/>
      <c r="AV8" s="15"/>
      <c r="AW8" s="15"/>
      <c r="AX8" s="15"/>
      <c r="AY8" s="15"/>
      <c r="AZ8" s="15"/>
      <c r="BA8" s="15"/>
      <c r="BB8" s="27">
        <f>データ!$T$6</f>
        <v>677.48</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94.62</v>
      </c>
      <c r="J10" s="15"/>
      <c r="K10" s="15"/>
      <c r="L10" s="15"/>
      <c r="M10" s="15"/>
      <c r="N10" s="15"/>
      <c r="O10" s="24"/>
      <c r="P10" s="27">
        <f>データ!$P$6</f>
        <v>99.64</v>
      </c>
      <c r="Q10" s="27"/>
      <c r="R10" s="27"/>
      <c r="S10" s="27"/>
      <c r="T10" s="27"/>
      <c r="U10" s="27"/>
      <c r="V10" s="27"/>
      <c r="W10" s="29">
        <f>データ!$Q$6</f>
        <v>2756</v>
      </c>
      <c r="X10" s="29"/>
      <c r="Y10" s="29"/>
      <c r="Z10" s="29"/>
      <c r="AA10" s="29"/>
      <c r="AB10" s="29"/>
      <c r="AC10" s="29"/>
      <c r="AD10" s="2"/>
      <c r="AE10" s="2"/>
      <c r="AF10" s="2"/>
      <c r="AG10" s="2"/>
      <c r="AH10" s="2"/>
      <c r="AI10" s="2"/>
      <c r="AJ10" s="2"/>
      <c r="AK10" s="2"/>
      <c r="AL10" s="29">
        <f>データ!$U$6</f>
        <v>58340</v>
      </c>
      <c r="AM10" s="29"/>
      <c r="AN10" s="29"/>
      <c r="AO10" s="29"/>
      <c r="AP10" s="29"/>
      <c r="AQ10" s="29"/>
      <c r="AR10" s="29"/>
      <c r="AS10" s="29"/>
      <c r="AT10" s="7">
        <f>データ!$V$6</f>
        <v>57.09</v>
      </c>
      <c r="AU10" s="15"/>
      <c r="AV10" s="15"/>
      <c r="AW10" s="15"/>
      <c r="AX10" s="15"/>
      <c r="AY10" s="15"/>
      <c r="AZ10" s="15"/>
      <c r="BA10" s="15"/>
      <c r="BB10" s="27">
        <f>データ!$W$6</f>
        <v>1021.9</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54</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56</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E/aMF48okxFYt1WrjSbisWV9TgzUDa8TCBWB+FvNuBelRT/O1rhvvr91uRa62Obsg6tJksjkiHhcr8uQr+vECA==" saltValue="xQh3dppsTFU4JWGd5IyIy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59</v>
      </c>
      <c r="D3" s="67" t="s">
        <v>61</v>
      </c>
      <c r="E3" s="67" t="s">
        <v>3</v>
      </c>
      <c r="F3" s="67" t="s">
        <v>2</v>
      </c>
      <c r="G3" s="67" t="s">
        <v>25</v>
      </c>
      <c r="H3" s="75" t="s">
        <v>30</v>
      </c>
      <c r="I3" s="78"/>
      <c r="J3" s="78"/>
      <c r="K3" s="78"/>
      <c r="L3" s="78"/>
      <c r="M3" s="78"/>
      <c r="N3" s="78"/>
      <c r="O3" s="78"/>
      <c r="P3" s="78"/>
      <c r="Q3" s="78"/>
      <c r="R3" s="78"/>
      <c r="S3" s="78"/>
      <c r="T3" s="78"/>
      <c r="U3" s="78"/>
      <c r="V3" s="78"/>
      <c r="W3" s="82"/>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62</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64</v>
      </c>
      <c r="BF4" s="85"/>
      <c r="BG4" s="85"/>
      <c r="BH4" s="85"/>
      <c r="BI4" s="85"/>
      <c r="BJ4" s="85"/>
      <c r="BK4" s="85"/>
      <c r="BL4" s="85"/>
      <c r="BM4" s="85"/>
      <c r="BN4" s="85"/>
      <c r="BO4" s="85"/>
      <c r="BP4" s="85" t="s">
        <v>35</v>
      </c>
      <c r="BQ4" s="85"/>
      <c r="BR4" s="85"/>
      <c r="BS4" s="85"/>
      <c r="BT4" s="85"/>
      <c r="BU4" s="85"/>
      <c r="BV4" s="85"/>
      <c r="BW4" s="85"/>
      <c r="BX4" s="85"/>
      <c r="BY4" s="85"/>
      <c r="BZ4" s="85"/>
      <c r="CA4" s="85" t="s">
        <v>65</v>
      </c>
      <c r="CB4" s="85"/>
      <c r="CC4" s="85"/>
      <c r="CD4" s="85"/>
      <c r="CE4" s="85"/>
      <c r="CF4" s="85"/>
      <c r="CG4" s="85"/>
      <c r="CH4" s="85"/>
      <c r="CI4" s="85"/>
      <c r="CJ4" s="85"/>
      <c r="CK4" s="85"/>
      <c r="CL4" s="85" t="s">
        <v>67</v>
      </c>
      <c r="CM4" s="85"/>
      <c r="CN4" s="85"/>
      <c r="CO4" s="85"/>
      <c r="CP4" s="85"/>
      <c r="CQ4" s="85"/>
      <c r="CR4" s="85"/>
      <c r="CS4" s="85"/>
      <c r="CT4" s="85"/>
      <c r="CU4" s="85"/>
      <c r="CV4" s="85"/>
      <c r="CW4" s="85" t="s">
        <v>68</v>
      </c>
      <c r="CX4" s="85"/>
      <c r="CY4" s="85"/>
      <c r="CZ4" s="85"/>
      <c r="DA4" s="85"/>
      <c r="DB4" s="85"/>
      <c r="DC4" s="85"/>
      <c r="DD4" s="85"/>
      <c r="DE4" s="85"/>
      <c r="DF4" s="85"/>
      <c r="DG4" s="85"/>
      <c r="DH4" s="85" t="s">
        <v>69</v>
      </c>
      <c r="DI4" s="85"/>
      <c r="DJ4" s="85"/>
      <c r="DK4" s="85"/>
      <c r="DL4" s="85"/>
      <c r="DM4" s="85"/>
      <c r="DN4" s="85"/>
      <c r="DO4" s="85"/>
      <c r="DP4" s="85"/>
      <c r="DQ4" s="85"/>
      <c r="DR4" s="85"/>
      <c r="DS4" s="85" t="s">
        <v>63</v>
      </c>
      <c r="DT4" s="85"/>
      <c r="DU4" s="85"/>
      <c r="DV4" s="85"/>
      <c r="DW4" s="85"/>
      <c r="DX4" s="85"/>
      <c r="DY4" s="85"/>
      <c r="DZ4" s="85"/>
      <c r="EA4" s="85"/>
      <c r="EB4" s="85"/>
      <c r="EC4" s="85"/>
      <c r="ED4" s="85" t="s">
        <v>70</v>
      </c>
      <c r="EE4" s="85"/>
      <c r="EF4" s="85"/>
      <c r="EG4" s="85"/>
      <c r="EH4" s="85"/>
      <c r="EI4" s="85"/>
      <c r="EJ4" s="85"/>
      <c r="EK4" s="85"/>
      <c r="EL4" s="85"/>
      <c r="EM4" s="85"/>
      <c r="EN4" s="85"/>
    </row>
    <row r="5" spans="1:144">
      <c r="A5" s="65" t="s">
        <v>28</v>
      </c>
      <c r="B5" s="69"/>
      <c r="C5" s="69"/>
      <c r="D5" s="69"/>
      <c r="E5" s="69"/>
      <c r="F5" s="69"/>
      <c r="G5" s="69"/>
      <c r="H5" s="77" t="s">
        <v>58</v>
      </c>
      <c r="I5" s="77" t="s">
        <v>71</v>
      </c>
      <c r="J5" s="77" t="s">
        <v>72</v>
      </c>
      <c r="K5" s="77" t="s">
        <v>73</v>
      </c>
      <c r="L5" s="77" t="s">
        <v>74</v>
      </c>
      <c r="M5" s="77" t="s">
        <v>5</v>
      </c>
      <c r="N5" s="77" t="s">
        <v>75</v>
      </c>
      <c r="O5" s="77" t="s">
        <v>76</v>
      </c>
      <c r="P5" s="77" t="s">
        <v>77</v>
      </c>
      <c r="Q5" s="77" t="s">
        <v>78</v>
      </c>
      <c r="R5" s="77" t="s">
        <v>79</v>
      </c>
      <c r="S5" s="77" t="s">
        <v>80</v>
      </c>
      <c r="T5" s="77" t="s">
        <v>66</v>
      </c>
      <c r="U5" s="77" t="s">
        <v>81</v>
      </c>
      <c r="V5" s="77" t="s">
        <v>82</v>
      </c>
      <c r="W5" s="77" t="s">
        <v>83</v>
      </c>
      <c r="X5" s="77" t="s">
        <v>84</v>
      </c>
      <c r="Y5" s="77" t="s">
        <v>85</v>
      </c>
      <c r="Z5" s="77" t="s">
        <v>86</v>
      </c>
      <c r="AA5" s="77" t="s">
        <v>0</v>
      </c>
      <c r="AB5" s="77" t="s">
        <v>87</v>
      </c>
      <c r="AC5" s="77" t="s">
        <v>89</v>
      </c>
      <c r="AD5" s="77" t="s">
        <v>90</v>
      </c>
      <c r="AE5" s="77" t="s">
        <v>91</v>
      </c>
      <c r="AF5" s="77" t="s">
        <v>92</v>
      </c>
      <c r="AG5" s="77" t="s">
        <v>93</v>
      </c>
      <c r="AH5" s="77" t="s">
        <v>43</v>
      </c>
      <c r="AI5" s="77" t="s">
        <v>84</v>
      </c>
      <c r="AJ5" s="77" t="s">
        <v>85</v>
      </c>
      <c r="AK5" s="77" t="s">
        <v>86</v>
      </c>
      <c r="AL5" s="77" t="s">
        <v>0</v>
      </c>
      <c r="AM5" s="77" t="s">
        <v>87</v>
      </c>
      <c r="AN5" s="77" t="s">
        <v>89</v>
      </c>
      <c r="AO5" s="77" t="s">
        <v>90</v>
      </c>
      <c r="AP5" s="77" t="s">
        <v>91</v>
      </c>
      <c r="AQ5" s="77" t="s">
        <v>92</v>
      </c>
      <c r="AR5" s="77" t="s">
        <v>93</v>
      </c>
      <c r="AS5" s="77" t="s">
        <v>88</v>
      </c>
      <c r="AT5" s="77" t="s">
        <v>84</v>
      </c>
      <c r="AU5" s="77" t="s">
        <v>85</v>
      </c>
      <c r="AV5" s="77" t="s">
        <v>86</v>
      </c>
      <c r="AW5" s="77" t="s">
        <v>0</v>
      </c>
      <c r="AX5" s="77" t="s">
        <v>87</v>
      </c>
      <c r="AY5" s="77" t="s">
        <v>89</v>
      </c>
      <c r="AZ5" s="77" t="s">
        <v>90</v>
      </c>
      <c r="BA5" s="77" t="s">
        <v>91</v>
      </c>
      <c r="BB5" s="77" t="s">
        <v>92</v>
      </c>
      <c r="BC5" s="77" t="s">
        <v>93</v>
      </c>
      <c r="BD5" s="77" t="s">
        <v>88</v>
      </c>
      <c r="BE5" s="77" t="s">
        <v>84</v>
      </c>
      <c r="BF5" s="77" t="s">
        <v>85</v>
      </c>
      <c r="BG5" s="77" t="s">
        <v>86</v>
      </c>
      <c r="BH5" s="77" t="s">
        <v>0</v>
      </c>
      <c r="BI5" s="77" t="s">
        <v>87</v>
      </c>
      <c r="BJ5" s="77" t="s">
        <v>89</v>
      </c>
      <c r="BK5" s="77" t="s">
        <v>90</v>
      </c>
      <c r="BL5" s="77" t="s">
        <v>91</v>
      </c>
      <c r="BM5" s="77" t="s">
        <v>92</v>
      </c>
      <c r="BN5" s="77" t="s">
        <v>93</v>
      </c>
      <c r="BO5" s="77" t="s">
        <v>88</v>
      </c>
      <c r="BP5" s="77" t="s">
        <v>84</v>
      </c>
      <c r="BQ5" s="77" t="s">
        <v>85</v>
      </c>
      <c r="BR5" s="77" t="s">
        <v>86</v>
      </c>
      <c r="BS5" s="77" t="s">
        <v>0</v>
      </c>
      <c r="BT5" s="77" t="s">
        <v>87</v>
      </c>
      <c r="BU5" s="77" t="s">
        <v>89</v>
      </c>
      <c r="BV5" s="77" t="s">
        <v>90</v>
      </c>
      <c r="BW5" s="77" t="s">
        <v>91</v>
      </c>
      <c r="BX5" s="77" t="s">
        <v>92</v>
      </c>
      <c r="BY5" s="77" t="s">
        <v>93</v>
      </c>
      <c r="BZ5" s="77" t="s">
        <v>88</v>
      </c>
      <c r="CA5" s="77" t="s">
        <v>84</v>
      </c>
      <c r="CB5" s="77" t="s">
        <v>85</v>
      </c>
      <c r="CC5" s="77" t="s">
        <v>86</v>
      </c>
      <c r="CD5" s="77" t="s">
        <v>0</v>
      </c>
      <c r="CE5" s="77" t="s">
        <v>87</v>
      </c>
      <c r="CF5" s="77" t="s">
        <v>89</v>
      </c>
      <c r="CG5" s="77" t="s">
        <v>90</v>
      </c>
      <c r="CH5" s="77" t="s">
        <v>91</v>
      </c>
      <c r="CI5" s="77" t="s">
        <v>92</v>
      </c>
      <c r="CJ5" s="77" t="s">
        <v>93</v>
      </c>
      <c r="CK5" s="77" t="s">
        <v>88</v>
      </c>
      <c r="CL5" s="77" t="s">
        <v>84</v>
      </c>
      <c r="CM5" s="77" t="s">
        <v>85</v>
      </c>
      <c r="CN5" s="77" t="s">
        <v>86</v>
      </c>
      <c r="CO5" s="77" t="s">
        <v>0</v>
      </c>
      <c r="CP5" s="77" t="s">
        <v>87</v>
      </c>
      <c r="CQ5" s="77" t="s">
        <v>89</v>
      </c>
      <c r="CR5" s="77" t="s">
        <v>90</v>
      </c>
      <c r="CS5" s="77" t="s">
        <v>91</v>
      </c>
      <c r="CT5" s="77" t="s">
        <v>92</v>
      </c>
      <c r="CU5" s="77" t="s">
        <v>93</v>
      </c>
      <c r="CV5" s="77" t="s">
        <v>88</v>
      </c>
      <c r="CW5" s="77" t="s">
        <v>84</v>
      </c>
      <c r="CX5" s="77" t="s">
        <v>85</v>
      </c>
      <c r="CY5" s="77" t="s">
        <v>86</v>
      </c>
      <c r="CZ5" s="77" t="s">
        <v>0</v>
      </c>
      <c r="DA5" s="77" t="s">
        <v>87</v>
      </c>
      <c r="DB5" s="77" t="s">
        <v>89</v>
      </c>
      <c r="DC5" s="77" t="s">
        <v>90</v>
      </c>
      <c r="DD5" s="77" t="s">
        <v>91</v>
      </c>
      <c r="DE5" s="77" t="s">
        <v>92</v>
      </c>
      <c r="DF5" s="77" t="s">
        <v>93</v>
      </c>
      <c r="DG5" s="77" t="s">
        <v>88</v>
      </c>
      <c r="DH5" s="77" t="s">
        <v>84</v>
      </c>
      <c r="DI5" s="77" t="s">
        <v>85</v>
      </c>
      <c r="DJ5" s="77" t="s">
        <v>86</v>
      </c>
      <c r="DK5" s="77" t="s">
        <v>0</v>
      </c>
      <c r="DL5" s="77" t="s">
        <v>87</v>
      </c>
      <c r="DM5" s="77" t="s">
        <v>89</v>
      </c>
      <c r="DN5" s="77" t="s">
        <v>90</v>
      </c>
      <c r="DO5" s="77" t="s">
        <v>91</v>
      </c>
      <c r="DP5" s="77" t="s">
        <v>92</v>
      </c>
      <c r="DQ5" s="77" t="s">
        <v>93</v>
      </c>
      <c r="DR5" s="77" t="s">
        <v>88</v>
      </c>
      <c r="DS5" s="77" t="s">
        <v>84</v>
      </c>
      <c r="DT5" s="77" t="s">
        <v>85</v>
      </c>
      <c r="DU5" s="77" t="s">
        <v>86</v>
      </c>
      <c r="DV5" s="77" t="s">
        <v>0</v>
      </c>
      <c r="DW5" s="77" t="s">
        <v>87</v>
      </c>
      <c r="DX5" s="77" t="s">
        <v>89</v>
      </c>
      <c r="DY5" s="77" t="s">
        <v>90</v>
      </c>
      <c r="DZ5" s="77" t="s">
        <v>91</v>
      </c>
      <c r="EA5" s="77" t="s">
        <v>92</v>
      </c>
      <c r="EB5" s="77" t="s">
        <v>93</v>
      </c>
      <c r="EC5" s="77" t="s">
        <v>88</v>
      </c>
      <c r="ED5" s="77" t="s">
        <v>84</v>
      </c>
      <c r="EE5" s="77" t="s">
        <v>85</v>
      </c>
      <c r="EF5" s="77" t="s">
        <v>86</v>
      </c>
      <c r="EG5" s="77" t="s">
        <v>0</v>
      </c>
      <c r="EH5" s="77" t="s">
        <v>87</v>
      </c>
      <c r="EI5" s="77" t="s">
        <v>89</v>
      </c>
      <c r="EJ5" s="77" t="s">
        <v>90</v>
      </c>
      <c r="EK5" s="77" t="s">
        <v>91</v>
      </c>
      <c r="EL5" s="77" t="s">
        <v>92</v>
      </c>
      <c r="EM5" s="77" t="s">
        <v>93</v>
      </c>
      <c r="EN5" s="77" t="s">
        <v>88</v>
      </c>
    </row>
    <row r="6" spans="1:144" s="64" customFormat="1">
      <c r="A6" s="65" t="s">
        <v>94</v>
      </c>
      <c r="B6" s="70">
        <f t="shared" ref="B6:W6" si="1">B7</f>
        <v>2021</v>
      </c>
      <c r="C6" s="70">
        <f t="shared" si="1"/>
        <v>222216</v>
      </c>
      <c r="D6" s="70">
        <f t="shared" si="1"/>
        <v>46</v>
      </c>
      <c r="E6" s="70">
        <f t="shared" si="1"/>
        <v>1</v>
      </c>
      <c r="F6" s="70">
        <f t="shared" si="1"/>
        <v>0</v>
      </c>
      <c r="G6" s="70">
        <f t="shared" si="1"/>
        <v>1</v>
      </c>
      <c r="H6" s="70" t="str">
        <f t="shared" si="1"/>
        <v>静岡県　湖西市</v>
      </c>
      <c r="I6" s="70" t="str">
        <f t="shared" si="1"/>
        <v>法適用</v>
      </c>
      <c r="J6" s="70" t="str">
        <f t="shared" si="1"/>
        <v>水道事業</v>
      </c>
      <c r="K6" s="70" t="str">
        <f t="shared" si="1"/>
        <v>末端給水事業</v>
      </c>
      <c r="L6" s="70" t="str">
        <f t="shared" si="1"/>
        <v>A4</v>
      </c>
      <c r="M6" s="70" t="str">
        <f t="shared" si="1"/>
        <v>非設置</v>
      </c>
      <c r="N6" s="80" t="str">
        <f t="shared" si="1"/>
        <v>-</v>
      </c>
      <c r="O6" s="80">
        <f t="shared" si="1"/>
        <v>94.62</v>
      </c>
      <c r="P6" s="80">
        <f t="shared" si="1"/>
        <v>99.64</v>
      </c>
      <c r="Q6" s="80">
        <f t="shared" si="1"/>
        <v>2756</v>
      </c>
      <c r="R6" s="80">
        <f t="shared" si="1"/>
        <v>58643</v>
      </c>
      <c r="S6" s="80">
        <f t="shared" si="1"/>
        <v>86.56</v>
      </c>
      <c r="T6" s="80">
        <f t="shared" si="1"/>
        <v>677.48</v>
      </c>
      <c r="U6" s="80">
        <f t="shared" si="1"/>
        <v>58340</v>
      </c>
      <c r="V6" s="80">
        <f t="shared" si="1"/>
        <v>57.09</v>
      </c>
      <c r="W6" s="80">
        <f t="shared" si="1"/>
        <v>1021.9</v>
      </c>
      <c r="X6" s="86">
        <f t="shared" ref="X6:AG6" si="2">IF(X7="",NA(),X7)</f>
        <v>119.33</v>
      </c>
      <c r="Y6" s="86">
        <f t="shared" si="2"/>
        <v>118.46</v>
      </c>
      <c r="Z6" s="86">
        <f t="shared" si="2"/>
        <v>120.41</v>
      </c>
      <c r="AA6" s="86">
        <f t="shared" si="2"/>
        <v>119.69</v>
      </c>
      <c r="AB6" s="86">
        <f t="shared" si="2"/>
        <v>116.51</v>
      </c>
      <c r="AC6" s="86">
        <f t="shared" si="2"/>
        <v>112.15</v>
      </c>
      <c r="AD6" s="86">
        <f t="shared" si="2"/>
        <v>111.44</v>
      </c>
      <c r="AE6" s="86">
        <f t="shared" si="2"/>
        <v>111.17</v>
      </c>
      <c r="AF6" s="86">
        <f t="shared" si="2"/>
        <v>110.91</v>
      </c>
      <c r="AG6" s="86">
        <f t="shared" si="2"/>
        <v>111.49</v>
      </c>
      <c r="AH6" s="80" t="str">
        <f>IF(AH7="","",IF(AH7="-","【-】","【"&amp;SUBSTITUTE(TEXT(AH7,"#,##0.00"),"-","△")&amp;"】"))</f>
        <v>【111.39】</v>
      </c>
      <c r="AI6" s="80">
        <f t="shared" ref="AI6:AR6" si="3">IF(AI7="",NA(),AI7)</f>
        <v>0</v>
      </c>
      <c r="AJ6" s="80">
        <f t="shared" si="3"/>
        <v>0</v>
      </c>
      <c r="AK6" s="80">
        <f t="shared" si="3"/>
        <v>0</v>
      </c>
      <c r="AL6" s="80">
        <f t="shared" si="3"/>
        <v>0</v>
      </c>
      <c r="AM6" s="80">
        <f t="shared" si="3"/>
        <v>0</v>
      </c>
      <c r="AN6" s="86">
        <f t="shared" si="3"/>
        <v>1</v>
      </c>
      <c r="AO6" s="86">
        <f t="shared" si="3"/>
        <v>1.03</v>
      </c>
      <c r="AP6" s="86">
        <f t="shared" si="3"/>
        <v>0.78</v>
      </c>
      <c r="AQ6" s="86">
        <f t="shared" si="3"/>
        <v>0.92</v>
      </c>
      <c r="AR6" s="86">
        <f t="shared" si="3"/>
        <v>0.87</v>
      </c>
      <c r="AS6" s="80" t="str">
        <f>IF(AS7="","",IF(AS7="-","【-】","【"&amp;SUBSTITUTE(TEXT(AS7,"#,##0.00"),"-","△")&amp;"】"))</f>
        <v>【1.30】</v>
      </c>
      <c r="AT6" s="86">
        <f t="shared" ref="AT6:BC6" si="4">IF(AT7="",NA(),AT7)</f>
        <v>641.34</v>
      </c>
      <c r="AU6" s="86">
        <f t="shared" si="4"/>
        <v>860.85</v>
      </c>
      <c r="AV6" s="86">
        <f t="shared" si="4"/>
        <v>665.43</v>
      </c>
      <c r="AW6" s="86">
        <f t="shared" si="4"/>
        <v>895.21</v>
      </c>
      <c r="AX6" s="86">
        <f t="shared" si="4"/>
        <v>709.15</v>
      </c>
      <c r="AY6" s="86">
        <f t="shared" si="4"/>
        <v>355.5</v>
      </c>
      <c r="AZ6" s="86">
        <f t="shared" si="4"/>
        <v>349.83</v>
      </c>
      <c r="BA6" s="86">
        <f t="shared" si="4"/>
        <v>360.86</v>
      </c>
      <c r="BB6" s="86">
        <f t="shared" si="4"/>
        <v>350.79</v>
      </c>
      <c r="BC6" s="86">
        <f t="shared" si="4"/>
        <v>354.57</v>
      </c>
      <c r="BD6" s="80" t="str">
        <f>IF(BD7="","",IF(BD7="-","【-】","【"&amp;SUBSTITUTE(TEXT(BD7,"#,##0.00"),"-","△")&amp;"】"))</f>
        <v>【261.51】</v>
      </c>
      <c r="BE6" s="86">
        <f t="shared" ref="BE6:BN6" si="5">IF(BE7="",NA(),BE7)</f>
        <v>79.88</v>
      </c>
      <c r="BF6" s="86">
        <f t="shared" si="5"/>
        <v>66.319999999999993</v>
      </c>
      <c r="BG6" s="86">
        <f t="shared" si="5"/>
        <v>54.6</v>
      </c>
      <c r="BH6" s="86">
        <f t="shared" si="5"/>
        <v>48.55</v>
      </c>
      <c r="BI6" s="86">
        <f t="shared" si="5"/>
        <v>36.89</v>
      </c>
      <c r="BJ6" s="86">
        <f t="shared" si="5"/>
        <v>312.58</v>
      </c>
      <c r="BK6" s="86">
        <f t="shared" si="5"/>
        <v>314.87</v>
      </c>
      <c r="BL6" s="86">
        <f t="shared" si="5"/>
        <v>309.27999999999997</v>
      </c>
      <c r="BM6" s="86">
        <f t="shared" si="5"/>
        <v>322.92</v>
      </c>
      <c r="BN6" s="86">
        <f t="shared" si="5"/>
        <v>303.45999999999998</v>
      </c>
      <c r="BO6" s="80" t="str">
        <f>IF(BO7="","",IF(BO7="-","【-】","【"&amp;SUBSTITUTE(TEXT(BO7,"#,##0.00"),"-","△")&amp;"】"))</f>
        <v>【265.16】</v>
      </c>
      <c r="BP6" s="86">
        <f t="shared" ref="BP6:BY6" si="6">IF(BP7="",NA(),BP7)</f>
        <v>117.64</v>
      </c>
      <c r="BQ6" s="86">
        <f t="shared" si="6"/>
        <v>116.1</v>
      </c>
      <c r="BR6" s="86">
        <f t="shared" si="6"/>
        <v>117.99</v>
      </c>
      <c r="BS6" s="86">
        <f t="shared" si="6"/>
        <v>113.35</v>
      </c>
      <c r="BT6" s="86">
        <f t="shared" si="6"/>
        <v>114.22</v>
      </c>
      <c r="BU6" s="86">
        <f t="shared" si="6"/>
        <v>104.57</v>
      </c>
      <c r="BV6" s="86">
        <f t="shared" si="6"/>
        <v>103.54</v>
      </c>
      <c r="BW6" s="86">
        <f t="shared" si="6"/>
        <v>103.32</v>
      </c>
      <c r="BX6" s="86">
        <f t="shared" si="6"/>
        <v>100.85</v>
      </c>
      <c r="BY6" s="86">
        <f t="shared" si="6"/>
        <v>103.79</v>
      </c>
      <c r="BZ6" s="80" t="str">
        <f>IF(BZ7="","",IF(BZ7="-","【-】","【"&amp;SUBSTITUTE(TEXT(BZ7,"#,##0.00"),"-","△")&amp;"】"))</f>
        <v>【102.35】</v>
      </c>
      <c r="CA6" s="86">
        <f t="shared" ref="CA6:CJ6" si="7">IF(CA7="",NA(),CA7)</f>
        <v>137.21</v>
      </c>
      <c r="CB6" s="86">
        <f t="shared" si="7"/>
        <v>139.43</v>
      </c>
      <c r="CC6" s="86">
        <f t="shared" si="7"/>
        <v>137.5</v>
      </c>
      <c r="CD6" s="86">
        <f t="shared" si="7"/>
        <v>131.34</v>
      </c>
      <c r="CE6" s="86">
        <f t="shared" si="7"/>
        <v>141.19</v>
      </c>
      <c r="CF6" s="86">
        <f t="shared" si="7"/>
        <v>165.47</v>
      </c>
      <c r="CG6" s="86">
        <f t="shared" si="7"/>
        <v>167.46</v>
      </c>
      <c r="CH6" s="86">
        <f t="shared" si="7"/>
        <v>168.56</v>
      </c>
      <c r="CI6" s="86">
        <f t="shared" si="7"/>
        <v>167.1</v>
      </c>
      <c r="CJ6" s="86">
        <f t="shared" si="7"/>
        <v>167.86</v>
      </c>
      <c r="CK6" s="80" t="str">
        <f>IF(CK7="","",IF(CK7="-","【-】","【"&amp;SUBSTITUTE(TEXT(CK7,"#,##0.00"),"-","△")&amp;"】"))</f>
        <v>【167.74】</v>
      </c>
      <c r="CL6" s="86">
        <f t="shared" ref="CL6:CU6" si="8">IF(CL7="",NA(),CL7)</f>
        <v>53.34</v>
      </c>
      <c r="CM6" s="86">
        <f t="shared" si="8"/>
        <v>53.17</v>
      </c>
      <c r="CN6" s="86">
        <f t="shared" si="8"/>
        <v>52.53</v>
      </c>
      <c r="CO6" s="86">
        <f t="shared" si="8"/>
        <v>53.22</v>
      </c>
      <c r="CP6" s="86">
        <f t="shared" si="8"/>
        <v>51.44</v>
      </c>
      <c r="CQ6" s="86">
        <f t="shared" si="8"/>
        <v>59.74</v>
      </c>
      <c r="CR6" s="86">
        <f t="shared" si="8"/>
        <v>59.46</v>
      </c>
      <c r="CS6" s="86">
        <f t="shared" si="8"/>
        <v>59.51</v>
      </c>
      <c r="CT6" s="86">
        <f t="shared" si="8"/>
        <v>59.91</v>
      </c>
      <c r="CU6" s="86">
        <f t="shared" si="8"/>
        <v>59.4</v>
      </c>
      <c r="CV6" s="80" t="str">
        <f>IF(CV7="","",IF(CV7="-","【-】","【"&amp;SUBSTITUTE(TEXT(CV7,"#,##0.00"),"-","△")&amp;"】"))</f>
        <v>【60.29】</v>
      </c>
      <c r="CW6" s="86">
        <f t="shared" ref="CW6:DF6" si="9">IF(CW7="",NA(),CW7)</f>
        <v>91.16</v>
      </c>
      <c r="CX6" s="86">
        <f t="shared" si="9"/>
        <v>90.45</v>
      </c>
      <c r="CY6" s="86">
        <f t="shared" si="9"/>
        <v>90.9</v>
      </c>
      <c r="CZ6" s="86">
        <f t="shared" si="9"/>
        <v>91.38</v>
      </c>
      <c r="DA6" s="86">
        <f t="shared" si="9"/>
        <v>95.75</v>
      </c>
      <c r="DB6" s="86">
        <f t="shared" si="9"/>
        <v>87.28</v>
      </c>
      <c r="DC6" s="86">
        <f t="shared" si="9"/>
        <v>87.41</v>
      </c>
      <c r="DD6" s="86">
        <f t="shared" si="9"/>
        <v>87.08</v>
      </c>
      <c r="DE6" s="86">
        <f t="shared" si="9"/>
        <v>87.26</v>
      </c>
      <c r="DF6" s="86">
        <f t="shared" si="9"/>
        <v>87.57</v>
      </c>
      <c r="DG6" s="80" t="str">
        <f>IF(DG7="","",IF(DG7="-","【-】","【"&amp;SUBSTITUTE(TEXT(DG7,"#,##0.00"),"-","△")&amp;"】"))</f>
        <v>【90.12】</v>
      </c>
      <c r="DH6" s="86">
        <f t="shared" ref="DH6:DQ6" si="10">IF(DH7="",NA(),DH7)</f>
        <v>47.18</v>
      </c>
      <c r="DI6" s="86">
        <f t="shared" si="10"/>
        <v>48.69</v>
      </c>
      <c r="DJ6" s="86">
        <f t="shared" si="10"/>
        <v>50.24</v>
      </c>
      <c r="DK6" s="86">
        <f t="shared" si="10"/>
        <v>51.69</v>
      </c>
      <c r="DL6" s="86">
        <f t="shared" si="10"/>
        <v>52.45</v>
      </c>
      <c r="DM6" s="86">
        <f t="shared" si="10"/>
        <v>46.94</v>
      </c>
      <c r="DN6" s="86">
        <f t="shared" si="10"/>
        <v>47.62</v>
      </c>
      <c r="DO6" s="86">
        <f t="shared" si="10"/>
        <v>48.55</v>
      </c>
      <c r="DP6" s="86">
        <f t="shared" si="10"/>
        <v>49.2</v>
      </c>
      <c r="DQ6" s="86">
        <f t="shared" si="10"/>
        <v>50.01</v>
      </c>
      <c r="DR6" s="80" t="str">
        <f>IF(DR7="","",IF(DR7="-","【-】","【"&amp;SUBSTITUTE(TEXT(DR7,"#,##0.00"),"-","△")&amp;"】"))</f>
        <v>【50.88】</v>
      </c>
      <c r="DS6" s="80">
        <f t="shared" ref="DS6:EB6" si="11">IF(DS7="",NA(),DS7)</f>
        <v>0</v>
      </c>
      <c r="DT6" s="80">
        <f t="shared" si="11"/>
        <v>0</v>
      </c>
      <c r="DU6" s="80">
        <f t="shared" si="11"/>
        <v>0</v>
      </c>
      <c r="DV6" s="80">
        <f t="shared" si="11"/>
        <v>0</v>
      </c>
      <c r="DW6" s="80">
        <f t="shared" si="11"/>
        <v>0</v>
      </c>
      <c r="DX6" s="86">
        <f t="shared" si="11"/>
        <v>14.48</v>
      </c>
      <c r="DY6" s="86">
        <f t="shared" si="11"/>
        <v>16.27</v>
      </c>
      <c r="DZ6" s="86">
        <f t="shared" si="11"/>
        <v>17.11</v>
      </c>
      <c r="EA6" s="86">
        <f t="shared" si="11"/>
        <v>18.329999999999998</v>
      </c>
      <c r="EB6" s="86">
        <f t="shared" si="11"/>
        <v>20.27</v>
      </c>
      <c r="EC6" s="80" t="str">
        <f>IF(EC7="","",IF(EC7="-","【-】","【"&amp;SUBSTITUTE(TEXT(EC7,"#,##0.00"),"-","△")&amp;"】"))</f>
        <v>【22.30】</v>
      </c>
      <c r="ED6" s="80">
        <f t="shared" ref="ED6:EM6" si="12">IF(ED7="",NA(),ED7)</f>
        <v>0</v>
      </c>
      <c r="EE6" s="86">
        <f t="shared" si="12"/>
        <v>0.56999999999999995</v>
      </c>
      <c r="EF6" s="86">
        <f t="shared" si="12"/>
        <v>0.55000000000000004</v>
      </c>
      <c r="EG6" s="86">
        <f t="shared" si="12"/>
        <v>0.23</v>
      </c>
      <c r="EH6" s="86">
        <f t="shared" si="12"/>
        <v>0.9</v>
      </c>
      <c r="EI6" s="86">
        <f t="shared" si="12"/>
        <v>0.75</v>
      </c>
      <c r="EJ6" s="86">
        <f t="shared" si="12"/>
        <v>0.63</v>
      </c>
      <c r="EK6" s="86">
        <f t="shared" si="12"/>
        <v>0.63</v>
      </c>
      <c r="EL6" s="86">
        <f t="shared" si="12"/>
        <v>0.6</v>
      </c>
      <c r="EM6" s="86">
        <f t="shared" si="12"/>
        <v>0.56000000000000005</v>
      </c>
      <c r="EN6" s="80" t="str">
        <f>IF(EN7="","",IF(EN7="-","【-】","【"&amp;SUBSTITUTE(TEXT(EN7,"#,##0.00"),"-","△")&amp;"】"))</f>
        <v>【0.66】</v>
      </c>
    </row>
    <row r="7" spans="1:144" s="64" customFormat="1">
      <c r="A7" s="65"/>
      <c r="B7" s="71">
        <v>2021</v>
      </c>
      <c r="C7" s="71">
        <v>222216</v>
      </c>
      <c r="D7" s="71">
        <v>46</v>
      </c>
      <c r="E7" s="71">
        <v>1</v>
      </c>
      <c r="F7" s="71">
        <v>0</v>
      </c>
      <c r="G7" s="71">
        <v>1</v>
      </c>
      <c r="H7" s="71" t="s">
        <v>95</v>
      </c>
      <c r="I7" s="71" t="s">
        <v>96</v>
      </c>
      <c r="J7" s="71" t="s">
        <v>97</v>
      </c>
      <c r="K7" s="71" t="s">
        <v>98</v>
      </c>
      <c r="L7" s="71" t="s">
        <v>60</v>
      </c>
      <c r="M7" s="71" t="s">
        <v>15</v>
      </c>
      <c r="N7" s="81" t="s">
        <v>99</v>
      </c>
      <c r="O7" s="81">
        <v>94.62</v>
      </c>
      <c r="P7" s="81">
        <v>99.64</v>
      </c>
      <c r="Q7" s="81">
        <v>2756</v>
      </c>
      <c r="R7" s="81">
        <v>58643</v>
      </c>
      <c r="S7" s="81">
        <v>86.56</v>
      </c>
      <c r="T7" s="81">
        <v>677.48</v>
      </c>
      <c r="U7" s="81">
        <v>58340</v>
      </c>
      <c r="V7" s="81">
        <v>57.09</v>
      </c>
      <c r="W7" s="81">
        <v>1021.9</v>
      </c>
      <c r="X7" s="81">
        <v>119.33</v>
      </c>
      <c r="Y7" s="81">
        <v>118.46</v>
      </c>
      <c r="Z7" s="81">
        <v>120.41</v>
      </c>
      <c r="AA7" s="81">
        <v>119.69</v>
      </c>
      <c r="AB7" s="81">
        <v>116.51</v>
      </c>
      <c r="AC7" s="81">
        <v>112.15</v>
      </c>
      <c r="AD7" s="81">
        <v>111.44</v>
      </c>
      <c r="AE7" s="81">
        <v>111.17</v>
      </c>
      <c r="AF7" s="81">
        <v>110.91</v>
      </c>
      <c r="AG7" s="81">
        <v>111.49</v>
      </c>
      <c r="AH7" s="81">
        <v>111.39</v>
      </c>
      <c r="AI7" s="81">
        <v>0</v>
      </c>
      <c r="AJ7" s="81">
        <v>0</v>
      </c>
      <c r="AK7" s="81">
        <v>0</v>
      </c>
      <c r="AL7" s="81">
        <v>0</v>
      </c>
      <c r="AM7" s="81">
        <v>0</v>
      </c>
      <c r="AN7" s="81">
        <v>1</v>
      </c>
      <c r="AO7" s="81">
        <v>1.03</v>
      </c>
      <c r="AP7" s="81">
        <v>0.78</v>
      </c>
      <c r="AQ7" s="81">
        <v>0.92</v>
      </c>
      <c r="AR7" s="81">
        <v>0.87</v>
      </c>
      <c r="AS7" s="81">
        <v>1.3</v>
      </c>
      <c r="AT7" s="81">
        <v>641.34</v>
      </c>
      <c r="AU7" s="81">
        <v>860.85</v>
      </c>
      <c r="AV7" s="81">
        <v>665.43</v>
      </c>
      <c r="AW7" s="81">
        <v>895.21</v>
      </c>
      <c r="AX7" s="81">
        <v>709.15</v>
      </c>
      <c r="AY7" s="81">
        <v>355.5</v>
      </c>
      <c r="AZ7" s="81">
        <v>349.83</v>
      </c>
      <c r="BA7" s="81">
        <v>360.86</v>
      </c>
      <c r="BB7" s="81">
        <v>350.79</v>
      </c>
      <c r="BC7" s="81">
        <v>354.57</v>
      </c>
      <c r="BD7" s="81">
        <v>261.51</v>
      </c>
      <c r="BE7" s="81">
        <v>79.88</v>
      </c>
      <c r="BF7" s="81">
        <v>66.319999999999993</v>
      </c>
      <c r="BG7" s="81">
        <v>54.6</v>
      </c>
      <c r="BH7" s="81">
        <v>48.55</v>
      </c>
      <c r="BI7" s="81">
        <v>36.89</v>
      </c>
      <c r="BJ7" s="81">
        <v>312.58</v>
      </c>
      <c r="BK7" s="81">
        <v>314.87</v>
      </c>
      <c r="BL7" s="81">
        <v>309.27999999999997</v>
      </c>
      <c r="BM7" s="81">
        <v>322.92</v>
      </c>
      <c r="BN7" s="81">
        <v>303.45999999999998</v>
      </c>
      <c r="BO7" s="81">
        <v>265.16000000000003</v>
      </c>
      <c r="BP7" s="81">
        <v>117.64</v>
      </c>
      <c r="BQ7" s="81">
        <v>116.1</v>
      </c>
      <c r="BR7" s="81">
        <v>117.99</v>
      </c>
      <c r="BS7" s="81">
        <v>113.35</v>
      </c>
      <c r="BT7" s="81">
        <v>114.22</v>
      </c>
      <c r="BU7" s="81">
        <v>104.57</v>
      </c>
      <c r="BV7" s="81">
        <v>103.54</v>
      </c>
      <c r="BW7" s="81">
        <v>103.32</v>
      </c>
      <c r="BX7" s="81">
        <v>100.85</v>
      </c>
      <c r="BY7" s="81">
        <v>103.79</v>
      </c>
      <c r="BZ7" s="81">
        <v>102.35</v>
      </c>
      <c r="CA7" s="81">
        <v>137.21</v>
      </c>
      <c r="CB7" s="81">
        <v>139.43</v>
      </c>
      <c r="CC7" s="81">
        <v>137.5</v>
      </c>
      <c r="CD7" s="81">
        <v>131.34</v>
      </c>
      <c r="CE7" s="81">
        <v>141.19</v>
      </c>
      <c r="CF7" s="81">
        <v>165.47</v>
      </c>
      <c r="CG7" s="81">
        <v>167.46</v>
      </c>
      <c r="CH7" s="81">
        <v>168.56</v>
      </c>
      <c r="CI7" s="81">
        <v>167.1</v>
      </c>
      <c r="CJ7" s="81">
        <v>167.86</v>
      </c>
      <c r="CK7" s="81">
        <v>167.74</v>
      </c>
      <c r="CL7" s="81">
        <v>53.34</v>
      </c>
      <c r="CM7" s="81">
        <v>53.17</v>
      </c>
      <c r="CN7" s="81">
        <v>52.53</v>
      </c>
      <c r="CO7" s="81">
        <v>53.22</v>
      </c>
      <c r="CP7" s="81">
        <v>51.44</v>
      </c>
      <c r="CQ7" s="81">
        <v>59.74</v>
      </c>
      <c r="CR7" s="81">
        <v>59.46</v>
      </c>
      <c r="CS7" s="81">
        <v>59.51</v>
      </c>
      <c r="CT7" s="81">
        <v>59.91</v>
      </c>
      <c r="CU7" s="81">
        <v>59.4</v>
      </c>
      <c r="CV7" s="81">
        <v>60.29</v>
      </c>
      <c r="CW7" s="81">
        <v>91.16</v>
      </c>
      <c r="CX7" s="81">
        <v>90.45</v>
      </c>
      <c r="CY7" s="81">
        <v>90.9</v>
      </c>
      <c r="CZ7" s="81">
        <v>91.38</v>
      </c>
      <c r="DA7" s="81">
        <v>95.75</v>
      </c>
      <c r="DB7" s="81">
        <v>87.28</v>
      </c>
      <c r="DC7" s="81">
        <v>87.41</v>
      </c>
      <c r="DD7" s="81">
        <v>87.08</v>
      </c>
      <c r="DE7" s="81">
        <v>87.26</v>
      </c>
      <c r="DF7" s="81">
        <v>87.57</v>
      </c>
      <c r="DG7" s="81">
        <v>90.12</v>
      </c>
      <c r="DH7" s="81">
        <v>47.18</v>
      </c>
      <c r="DI7" s="81">
        <v>48.69</v>
      </c>
      <c r="DJ7" s="81">
        <v>50.24</v>
      </c>
      <c r="DK7" s="81">
        <v>51.69</v>
      </c>
      <c r="DL7" s="81">
        <v>52.45</v>
      </c>
      <c r="DM7" s="81">
        <v>46.94</v>
      </c>
      <c r="DN7" s="81">
        <v>47.62</v>
      </c>
      <c r="DO7" s="81">
        <v>48.55</v>
      </c>
      <c r="DP7" s="81">
        <v>49.2</v>
      </c>
      <c r="DQ7" s="81">
        <v>50.01</v>
      </c>
      <c r="DR7" s="81">
        <v>50.88</v>
      </c>
      <c r="DS7" s="81">
        <v>0</v>
      </c>
      <c r="DT7" s="81">
        <v>0</v>
      </c>
      <c r="DU7" s="81">
        <v>0</v>
      </c>
      <c r="DV7" s="81">
        <v>0</v>
      </c>
      <c r="DW7" s="81">
        <v>0</v>
      </c>
      <c r="DX7" s="81">
        <v>14.48</v>
      </c>
      <c r="DY7" s="81">
        <v>16.27</v>
      </c>
      <c r="DZ7" s="81">
        <v>17.11</v>
      </c>
      <c r="EA7" s="81">
        <v>18.329999999999998</v>
      </c>
      <c r="EB7" s="81">
        <v>20.27</v>
      </c>
      <c r="EC7" s="81">
        <v>22.3</v>
      </c>
      <c r="ED7" s="81">
        <v>0</v>
      </c>
      <c r="EE7" s="81">
        <v>0.56999999999999995</v>
      </c>
      <c r="EF7" s="81">
        <v>0.55000000000000004</v>
      </c>
      <c r="EG7" s="81">
        <v>0.23</v>
      </c>
      <c r="EH7" s="81">
        <v>0.9</v>
      </c>
      <c r="EI7" s="81">
        <v>0.75</v>
      </c>
      <c r="EJ7" s="81">
        <v>0.63</v>
      </c>
      <c r="EK7" s="81">
        <v>0.63</v>
      </c>
      <c r="EL7" s="81">
        <v>0.6</v>
      </c>
      <c r="EM7" s="81">
        <v>0.56000000000000005</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100</v>
      </c>
      <c r="C9" s="66" t="s">
        <v>102</v>
      </c>
      <c r="D9" s="66" t="s">
        <v>103</v>
      </c>
      <c r="E9" s="66" t="s">
        <v>104</v>
      </c>
      <c r="F9" s="66" t="s">
        <v>105</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106</v>
      </c>
    </row>
    <row r="12" spans="1:144">
      <c r="B12">
        <v>1</v>
      </c>
      <c r="C12">
        <v>1</v>
      </c>
      <c r="D12">
        <v>1</v>
      </c>
      <c r="E12">
        <v>2</v>
      </c>
      <c r="F12">
        <v>3</v>
      </c>
      <c r="G12" t="s">
        <v>107</v>
      </c>
    </row>
    <row r="13" spans="1:144">
      <c r="B13" t="s">
        <v>108</v>
      </c>
      <c r="C13" t="s">
        <v>108</v>
      </c>
      <c r="D13" t="s">
        <v>109</v>
      </c>
      <c r="E13" t="s">
        <v>109</v>
      </c>
      <c r="F13" t="s">
        <v>109</v>
      </c>
      <c r="G13" t="s">
        <v>110</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2023-02-15T06:10:34Z</vt:filetime>
  </property>
</Properties>
</file>