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Q:\140_決算\100_調査\120_財政状況資料集\令和7年度（令和6年度決算）（令和37年度末廃棄）\1回目\04_提出\"/>
    </mc:Choice>
  </mc:AlternateContent>
  <xr:revisionPtr revIDLastSave="0" documentId="13_ncr:1_{55BF4679-EF7F-4150-8015-7B95BA579502}" xr6:coauthVersionLast="36" xr6:coauthVersionMax="36" xr10:uidLastSave="{00000000-0000-0000-0000-000000000000}"/>
  <bookViews>
    <workbookView xWindow="0" yWindow="0" windowWidth="28800" windowHeight="13845"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<sst xmlns="http://schemas.openxmlformats.org/spreadsheetml/2006/main" count="1066" uniqueCount="563">
  <si>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</si>
  <si>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</si>
  <si>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</si>
  <si>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</si>
  <si>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</si>
  <si>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</si>
  <si>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</si>
  <si>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</si>
  <si>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</si>
  <si>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</si>
  <si>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</si>
  <si>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</si>
  <si>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</si>
  <si>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</si>
  <si>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</si>
  <si>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</si>
  <si>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</si>
  <si>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</si>
  <si>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</si>
  <si>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</si>
  <si>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</si>
  <si>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</si>
  <si>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</si>
  <si>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</si>
  <si>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</si>
  <si>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</si>
  <si>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</si>
  <si>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</si>
  <si>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</si>
  <si>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</si>
  <si>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</si>
  <si>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</si>
  <si>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</si>
  <si>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</si>
  <si>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</si>
  <si>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</si>
  <si>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</si>
  <si>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</si>
  <si>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</si>
  <si>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</si>
  <si>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</si>
  <si>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</si>
  <si>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</si>
  <si>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</si>
  <si>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</si>
  <si>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</si>
  <si>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</si>
  <si>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</si>
  <si>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</si>
  <si>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</si>
  <si>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</si>
  <si>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</si>
  <si>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</si>
  <si>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</si>
  <si>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</si>
  <si>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</si>
  <si>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</si>
  <si>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</si>
  <si>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</si>
  <si>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</si>
  <si>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</si>
  <si>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</si>
  <si>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</si>
  <si>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</si>
  <si>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</si>
  <si>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</si>
  <si>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</si>
  <si>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</si>
  <si>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</si>
  <si>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</si>
  <si>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</si>
  <si>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</si>
  <si>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</si>
  <si>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</si>
  <si>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</si>
  <si>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</si>
  <si>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</si>
  <si>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</si>
  <si>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</si>
  <si>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</si>
  <si>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</si>
  <si>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</si>
  <si>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</si>
  <si>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</si>
  <si>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</si>
  <si>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</si>
  <si>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</si>
  <si>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</si>
  <si>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</si>
  <si>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</si>
  <si>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</si>
  <si>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</si>
  <si>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</si>
  <si>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</si>
  <si>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湖西市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</si>
  <si>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</si>
  <si>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</si>
  <si>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</si>
  <si>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</si>
  <si>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</si>
  <si>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</si>
  <si>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</si>
  <si>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</si>
  <si>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</si>
  <si>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</si>
  <si>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</si>
  <si>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</si>
  <si>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</si>
  <si>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</si>
  <si>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</si>
  <si>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</si>
  <si>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</si>
  <si>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</si>
  <si>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</si>
  <si>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</si>
  <si>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</si>
  <si>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</si>
  <si>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</si>
  <si>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</si>
  <si>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</si>
  <si>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</si>
  <si>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</si>
  <si>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</si>
  <si>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</si>
  <si>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</si>
  <si>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</si>
  <si>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</si>
  <si>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</si>
  <si>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</si>
  <si>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</si>
  <si>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</si>
  <si>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</si>
  <si>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</si>
  <si>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</si>
  <si>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</si>
  <si>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</si>
  <si>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</si>
  <si>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</si>
  <si>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</si>
  <si>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</si>
  <si>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</si>
  <si>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</si>
  <si>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</si>
  <si>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</si>
  <si>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</si>
  <si>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</si>
  <si>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</si>
  <si>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</si>
  <si>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</si>
  <si>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</si>
  <si>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</si>
  <si>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</si>
  <si>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</si>
  <si>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</si>
  <si>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</si>
  <si>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</si>
  <si>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</si>
  <si>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</si>
  <si>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</si>
  <si>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</si>
  <si>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</si>
  <si>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</si>
  <si>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</si>
  <si>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</si>
  <si>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</si>
  <si>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</si>
  <si>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</si>
  <si>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</si>
  <si>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</si>
  <si>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</si>
  <si>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</si>
  <si>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</si>
  <si>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</si>
  <si>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</si>
  <si>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</si>
  <si>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</si>
  <si>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</si>
  <si>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</si>
  <si>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</si>
  <si>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</si>
  <si>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</si>
  <si>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</si>
  <si>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</si>
  <si>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</si>
  <si>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</si>
  <si>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</si>
  <si>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</si>
  <si>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</si>
  <si>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</si>
  <si>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</si>
  <si>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</si>
  <si>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</si>
  <si>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</si>
  <si>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</si>
  <si>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</si>
  <si>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</si>
  <si>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</si>
  <si>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</si>
  <si>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</si>
  <si>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</si>
  <si>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</si>
  <si>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</si>
  <si>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</si>
  <si>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</si>
  <si>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静岡県湖西市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</si>
  <si>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</si>
  <si>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</si>
  <si>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</si>
  <si>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</si>
  <si>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</si>
  <si>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</si>
  <si>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</si>
  <si>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</si>
  <si>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</si>
  <si>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</si>
  <si>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</si>
  <si>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</si>
  <si>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</si>
  <si>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</si>
  <si>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</si>
  <si>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</si>
  <si>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</si>
  <si>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</si>
  <si>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</si>
  <si>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</si>
  <si>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</si>
  <si>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</si>
  <si>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</si>
  <si>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</si>
  <si>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</si>
  <si>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</si>
  <si>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</si>
  <si>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</si>
  <si>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</si>
  <si>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</si>
  <si>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</si>
  <si>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</si>
  <si>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</si>
  <si>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</si>
  <si>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</si>
  <si>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</si>
  <si>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</si>
  <si>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</si>
  <si>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</si>
  <si>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</si>
  <si>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</si>
  <si>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</si>
  <si>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</si>
  <si>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</si>
  <si>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</si>
  <si>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</si>
  <si>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</si>
  <si>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</si>
  <si>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</si>
  <si>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</si>
  <si>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</si>
  <si>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</si>
  <si>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</si>
  <si>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</si>
  <si>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</si>
  <si>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</si>
  <si>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</si>
  <si>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</si>
  <si>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</si>
  <si>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</si>
  <si>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</si>
  <si>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</si>
  <si>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</si>
  <si>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</si>
  <si>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</si>
  <si>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</si>
  <si>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</si>
  <si>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</si>
  <si>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</si>
  <si>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</si>
  <si>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</si>
  <si>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</si>
  <si>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</si>
  <si>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</si>
  <si>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</si>
  <si>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</si>
  <si>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</si>
  <si>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</si>
  <si>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</si>
  <si>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</si>
  <si>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</si>
  <si>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</si>
  <si>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</si>
  <si>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</si>
  <si>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</si>
  <si>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</si>
  <si>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</si>
  <si>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</si>
  <si>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</si>
  <si>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</si>
  <si>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</si>
  <si>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</si>
  <si>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</si>
  <si>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</si>
  <si>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</si>
  <si>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</si>
  <si>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</si>
  <si>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</si>
  <si>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</si>
  <si>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</si>
  <si>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</si>
  <si>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</si>
  <si>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</si>
  <si>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</si>
  <si>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</si>
  <si>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</si>
  <si>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</si>
  <si>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</si>
  <si>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</si>
  <si>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</si>
  <si>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</si>
  <si>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</si>
  <si>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</si>
  <si>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</si>
  <si>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</si>
  <si>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</si>
  <si>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</si>
  <si>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</si>
  <si>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</si>
  <si>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</si>
  <si>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</si>
  <si>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</si>
  <si>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</si>
  <si>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</si>
  <si>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</si>
  <si>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</si>
  <si>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</si>
  <si>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</si>
  <si>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</si>
  <si>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</si>
  <si>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</si>
  <si>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</si>
  <si>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</si>
  <si>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</si>
  <si>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</si>
  <si>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</si>
  <si>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</si>
  <si>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</si>
  <si>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</si>
  <si>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</si>
  <si>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</si>
  <si>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</si>
  <si>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</si>
  <si>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</si>
  <si>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</si>
  <si>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</si>
  <si>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</si>
  <si>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</si>
  <si>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</si>
  <si>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</si>
  <si>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静岡県湖西市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</si>
  <si>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</si>
  <si>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</si>
  <si>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</si>
  <si>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</si>
  <si>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</si>
  <si>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</si>
  <si>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</si>
  <si>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</si>
  <si>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</si>
  <si>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</si>
  <si>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</si>
  <si>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</si>
  <si>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</si>
  <si>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</si>
  <si>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</si>
  <si>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</si>
  <si>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</si>
  <si>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</si>
  <si>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</si>
  <si>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</si>
  <si>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</si>
  <si>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</si>
  <si>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</si>
  <si>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</si>
  <si>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</si>
  <si>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</si>
  <si>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</si>
  <si>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</si>
  <si>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</si>
  <si>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</si>
  <si>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</si>
  <si>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</si>
  <si>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</si>
  <si>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</si>
  <si>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</si>
  <si>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</si>
  <si>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</si>
  <si>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</si>
  <si>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</si>
  <si>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</si>
  <si>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</si>
  <si>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</si>
  <si>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</si>
  <si>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</si>
  <si>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</si>
  <si>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</si>
  <si>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</si>
  <si>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</si>
  <si>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</si>
  <si>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</si>
  <si>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</si>
  <si>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</si>
  <si>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</si>
  <si>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</si>
  <si>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</si>
  <si>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</si>
  <si>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</si>
  <si>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</si>
  <si>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</si>
  <si>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</si>
  <si>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</si>
  <si>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</si>
  <si>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</si>
  <si>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</si>
  <si>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</si>
  <si>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</si>
  <si>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</si>
  <si>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</si>
  <si>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</si>
  <si>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</si>
  <si>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</si>
  <si>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</si>
  <si>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</si>
  <si>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</si>
  <si>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</si>
  <si>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</si>
  <si>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</si>
  <si>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</si>
  <si>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</si>
  <si>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</si>
  <si>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</si>
  <si>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</si>
  <si>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</si>
  <si>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</si>
  <si>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</si>
  <si>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</si>
  <si>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</si>
  <si>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</si>
  <si>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</si>
  <si>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</si>
  <si>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</si>
  <si>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</si>
  <si>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</si>
  <si>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</si>
  <si>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</si>
  <si>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</si>
  <si>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</si>
  <si>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</si>
  <si>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</si>
  <si>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</si>
  <si>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</si>
  <si>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</si>
  <si>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</si>
  <si>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</si>
  <si>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</si>
  <si>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</si>
  <si>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</si>
  <si>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</si>
  <si>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</si>
  <si>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</si>
  <si>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</si>
  <si>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</si>
  <si>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</si>
  <si>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</si>
  <si>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</si>
  <si>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</si>
  <si>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</si>
  <si>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</si>
  <si>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</si>
  <si>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</si>
  <si>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</si>
  <si>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</si>
  <si>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</si>
  <si>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</si>
  <si>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</si>
  <si>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</si>
  <si>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</si>
  <si>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</si>
  <si>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</si>
  <si>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</si>
  <si>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</si>
  <si>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</si>
  <si>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</si>
  <si>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</si>
  <si>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</si>
  <si>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</si>
  <si>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</si>
  <si>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</si>
  <si>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</si>
  <si>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</si>
  <si>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</si>
  <si>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</si>
  <si>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</si>
  <si>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</si>
  <si>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</si>
  <si>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</si>
  <si>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</si>
  <si>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</si>
  <si>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</si>
  <si>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</si>
  <si>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</si>
  <si>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</si>
  <si>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</si>
  <si>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</si>
  <si>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</si>
  <si>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</si>
  <si>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</si>
  <si>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</si>
  <si>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</si>
  <si>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</si>
  <si>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</si>
  <si>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</si>
  <si>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</si>
  <si>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</si>
  <si>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</si>
  <si>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</si>
  <si>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</si>
  <si>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</si>
  <si>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</si>
  <si>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</si>
  <si>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</si>
  <si>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</si>
  <si>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</si>
  <si>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</si>
  <si>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</si>
  <si>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9.35</t>
  </si>
  <si>
    <t>▲ 6.41</t>
  </si>
  <si>
    <t>▲ 14.49</t>
  </si>
  <si>
    <t>▲ 5.53</t>
  </si>
  <si>
    <t>水道事業会計</t>
  </si>
  <si>
    <t>一般会計</t>
  </si>
  <si>
    <t>病院事業会計</t>
  </si>
  <si>
    <t>公共下水道事業会計</t>
  </si>
  <si>
    <t>国民健康保険事業特別会計</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</si>
  <si>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</si>
  <si>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</si>
  <si>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</si>
  <si>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</si>
  <si>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</si>
  <si>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</si>
  <si>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</si>
  <si>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</si>
  <si>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</si>
  <si>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浜名湖競艇企業団</t>
    <rPh sb="0" eb="3">
      <t>ハマナコ</t>
    </rPh>
    <rPh sb="3" eb="5">
      <t>キョウテイ</t>
    </rPh>
    <rPh sb="5" eb="7">
      <t>キギョウ</t>
    </rPh>
    <rPh sb="7" eb="8">
      <t>ダン</t>
    </rPh>
    <phoneticPr fontId="38"/>
  </si>
  <si>
    <t>-</t>
    <phoneticPr fontId="38"/>
  </si>
  <si>
    <t>浜名学園組合</t>
    <rPh sb="0" eb="2">
      <t>ハマナ</t>
    </rPh>
    <rPh sb="2" eb="4">
      <t>ガクエン</t>
    </rPh>
    <rPh sb="4" eb="6">
      <t>クミアイ</t>
    </rPh>
    <phoneticPr fontId="38"/>
  </si>
  <si>
    <t>静岡県市町総合事務組合</t>
    <rPh sb="0" eb="3">
      <t>シズオカケン</t>
    </rPh>
    <rPh sb="3" eb="4">
      <t>シ</t>
    </rPh>
    <rPh sb="4" eb="5">
      <t>マチ</t>
    </rPh>
    <rPh sb="5" eb="7">
      <t>ソウゴウ</t>
    </rPh>
    <rPh sb="7" eb="9">
      <t>ジム</t>
    </rPh>
    <rPh sb="9" eb="11">
      <t>クミアイ</t>
    </rPh>
    <phoneticPr fontId="38"/>
  </si>
  <si>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38"/>
  </si>
  <si>
    <t>静岡県後期高齢者医療広域連合（事業会計）</t>
    <rPh sb="15" eb="17">
      <t>ジギョウ</t>
    </rPh>
    <phoneticPr fontId="38"/>
  </si>
  <si>
    <t>静岡県地方税滞納整理機構</t>
    <rPh sb="0" eb="3">
      <t>シズオカケン</t>
    </rPh>
    <rPh sb="3" eb="6">
      <t>チホウゼイ</t>
    </rPh>
    <rPh sb="6" eb="8">
      <t>タイノウ</t>
    </rPh>
    <rPh sb="8" eb="10">
      <t>セイリ</t>
    </rPh>
    <rPh sb="10" eb="12">
      <t>キコウ</t>
    </rPh>
    <phoneticPr fontId="38"/>
  </si>
  <si>
    <t>湖西市土地開発公社</t>
    <rPh sb="0" eb="3">
      <t>コサイシ</t>
    </rPh>
    <rPh sb="3" eb="5">
      <t>トチ</t>
    </rPh>
    <rPh sb="5" eb="7">
      <t>カイハツ</t>
    </rPh>
    <rPh sb="7" eb="9">
      <t>コウシャ</t>
    </rPh>
    <phoneticPr fontId="38"/>
  </si>
  <si>
    <t>▲0</t>
    <phoneticPr fontId="38"/>
  </si>
  <si>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</si>
  <si>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10"/>
  </si>
  <si>
    <t>豊田佐吉翁記念奨学基金</t>
    <rPh sb="0" eb="2">
      <t>トヨダ</t>
    </rPh>
    <rPh sb="2" eb="4">
      <t>サキチ</t>
    </rPh>
    <rPh sb="4" eb="5">
      <t>オウ</t>
    </rPh>
    <rPh sb="5" eb="7">
      <t>キネン</t>
    </rPh>
    <rPh sb="7" eb="9">
      <t>ショウガク</t>
    </rPh>
    <rPh sb="9" eb="11">
      <t>キキン</t>
    </rPh>
    <phoneticPr fontId="10"/>
  </si>
  <si>
    <t>村田光雄奨学基金</t>
    <phoneticPr fontId="2"/>
  </si>
  <si>
    <t>ふるさと応援基金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</si>
</sst>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884C-4237-A66E-D7ECE08E1F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53864</c:v>
                </c:pt>
                <c:pt idx="1">
                  <c:v>59094</c:v>
                </c:pt>
                <c:pt idx="2">
                  <c:v>90370</c:v>
                </c:pt>
                <c:pt idx="3">
                  <c:v>102347</c:v>
                </c:pt>
                <c:pt idx="4">
                  <c:v>94497</c:v>
                </c:pt>
              </c:numCache>
            </c:numRef>
          </c:val>
          <c:smooth val="0"/>
          <c:extLst>
            <c:ext xmlns:c16="http://schemas.microsoft.com/office/drawing/2014/chart" uri="{C3380CC4-5D6E-409C-BE32-E72D297353CC}">
              <c16:uniqueId val="{00000001-884C-4237-A66E-D7ECE08E1F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14.06</c:v>
                </c:pt>
                <c:pt idx="1">
                  <c:v>12.3</c:v>
                </c:pt>
                <c:pt idx="2">
                  <c:v>14.78</c:v>
                </c:pt>
                <c:pt idx="3">
                  <c:v>6.17</c:v>
                </c:pt>
                <c:pt idx="4">
                  <c:v>8.77</c:v>
                </c:pt>
              </c:numCache>
            </c:numRef>
          </c:val>
          <c:extLst>
            <c:ext xmlns:c16="http://schemas.microsoft.com/office/drawing/2014/chart" uri="{C3380CC4-5D6E-409C-BE32-E72D297353CC}">
              <c16:uniqueId val="{00000000-12B6-4103-A21B-F939F613BD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26.13</c:v>
                </c:pt>
                <c:pt idx="1">
                  <c:v>26.99</c:v>
                </c:pt>
                <c:pt idx="2">
                  <c:v>26.37</c:v>
                </c:pt>
                <c:pt idx="3">
                  <c:v>24.79</c:v>
                </c:pt>
                <c:pt idx="4">
                  <c:v>20.07</c:v>
                </c:pt>
              </c:numCache>
            </c:numRef>
          </c:val>
          <c:extLst>
            <c:ext xmlns:c16="http://schemas.microsoft.com/office/drawing/2014/chart" uri="{C3380CC4-5D6E-409C-BE32-E72D297353CC}">
              <c16:uniqueId val="{00000001-12B6-4103-A21B-F939F613BD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-9.35</c:v>
                </c:pt>
                <c:pt idx="2">
                  <c:v>-6.41</c:v>
                </c:pt>
                <c:pt idx="3">
                  <c:v>-14.49</c:v>
                </c:pt>
                <c:pt idx="4">
                  <c:v>-5.53</c:v>
                </c:pt>
              </c:numCache>
            </c:numRef>
          </c:val>
          <c:smooth val="0"/>
          <c:extLst>
            <c:ext xmlns:c16="http://schemas.microsoft.com/office/drawing/2014/chart" uri="{C3380CC4-5D6E-409C-BE32-E72D297353CC}">
              <c16:uniqueId val="{00000002-12B6-4103-A21B-F939F613BD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27-46B6-B007-BDE4EC0CAE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27-46B6-B007-BDE4EC0CAE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27-46B6-B007-BDE4EC0CAE3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0.14000000000000001</c:v>
                </c:pt>
                <c:pt idx="4">
                  <c:v>#N/A</c:v>
                </c:pt>
                <c:pt idx="5">
                  <c:v>0</c:v>
                </c:pt>
                <c:pt idx="6">
                  <c:v>#N/A</c:v>
                </c:pt>
                <c:pt idx="7">
                  <c:v>0</c:v>
                </c:pt>
                <c:pt idx="8">
                  <c:v>#N/A</c:v>
                </c:pt>
                <c:pt idx="9">
                  <c:v>0.08</c:v>
                </c:pt>
              </c:numCache>
            </c:numRef>
          </c:val>
          <c:extLst>
            <c:ext xmlns:c16="http://schemas.microsoft.com/office/drawing/2014/chart" uri="{C3380CC4-5D6E-409C-BE32-E72D297353CC}">
              <c16:uniqueId val="{00000003-DB27-46B6-B007-BDE4EC0CAE3D}"/>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1.64</c:v>
                </c:pt>
                <c:pt idx="2">
                  <c:v>#N/A</c:v>
                </c:pt>
                <c:pt idx="3">
                  <c:v>1.76</c:v>
                </c:pt>
                <c:pt idx="4">
                  <c:v>#N/A</c:v>
                </c:pt>
                <c:pt idx="5">
                  <c:v>2.81</c:v>
                </c:pt>
                <c:pt idx="6">
                  <c:v>#N/A</c:v>
                </c:pt>
                <c:pt idx="7">
                  <c:v>2.11</c:v>
                </c:pt>
                <c:pt idx="8">
                  <c:v>#N/A</c:v>
                </c:pt>
                <c:pt idx="9">
                  <c:v>1.67</c:v>
                </c:pt>
              </c:numCache>
            </c:numRef>
          </c:val>
          <c:extLst>
            <c:ext xmlns:c16="http://schemas.microsoft.com/office/drawing/2014/chart" uri="{C3380CC4-5D6E-409C-BE32-E72D297353CC}">
              <c16:uniqueId val="{00000004-DB27-46B6-B007-BDE4EC0CAE3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2.37</c:v>
                </c:pt>
                <c:pt idx="2">
                  <c:v>#N/A</c:v>
                </c:pt>
                <c:pt idx="3">
                  <c:v>2.36</c:v>
                </c:pt>
                <c:pt idx="4">
                  <c:v>#N/A</c:v>
                </c:pt>
                <c:pt idx="5">
                  <c:v>2.41</c:v>
                </c:pt>
                <c:pt idx="6">
                  <c:v>#N/A</c:v>
                </c:pt>
                <c:pt idx="7">
                  <c:v>1.62</c:v>
                </c:pt>
                <c:pt idx="8">
                  <c:v>#N/A</c:v>
                </c:pt>
                <c:pt idx="9">
                  <c:v>1.99</c:v>
                </c:pt>
              </c:numCache>
            </c:numRef>
          </c:val>
          <c:extLst>
            <c:ext xmlns:c16="http://schemas.microsoft.com/office/drawing/2014/chart" uri="{C3380CC4-5D6E-409C-BE32-E72D297353CC}">
              <c16:uniqueId val="{00000005-DB27-46B6-B007-BDE4EC0CAE3D}"/>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1.6</c:v>
                </c:pt>
                <c:pt idx="4">
                  <c:v>#N/A</c:v>
                </c:pt>
                <c:pt idx="5">
                  <c:v>1.8</c:v>
                </c:pt>
                <c:pt idx="6">
                  <c:v>#N/A</c:v>
                </c:pt>
                <c:pt idx="7">
                  <c:v>1.72</c:v>
                </c:pt>
                <c:pt idx="8">
                  <c:v>#N/A</c:v>
                </c:pt>
                <c:pt idx="9">
                  <c:v>2.4900000000000002</c:v>
                </c:pt>
              </c:numCache>
            </c:numRef>
          </c:val>
          <c:extLst>
            <c:ext xmlns:c16="http://schemas.microsoft.com/office/drawing/2014/chart" uri="{C3380CC4-5D6E-409C-BE32-E72D297353CC}">
              <c16:uniqueId val="{00000006-DB27-46B6-B007-BDE4EC0CAE3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3.49</c:v>
                </c:pt>
                <c:pt idx="2">
                  <c:v>#N/A</c:v>
                </c:pt>
                <c:pt idx="3">
                  <c:v>5.77</c:v>
                </c:pt>
                <c:pt idx="4">
                  <c:v>#N/A</c:v>
                </c:pt>
                <c:pt idx="5">
                  <c:v>7.55</c:v>
                </c:pt>
                <c:pt idx="6">
                  <c:v>#N/A</c:v>
                </c:pt>
                <c:pt idx="7">
                  <c:v>7.76</c:v>
                </c:pt>
                <c:pt idx="8">
                  <c:v>#N/A</c:v>
                </c:pt>
                <c:pt idx="9">
                  <c:v>7.39</c:v>
                </c:pt>
              </c:numCache>
            </c:numRef>
          </c:val>
          <c:extLst>
            <c:ext xmlns:c16="http://schemas.microsoft.com/office/drawing/2014/chart" uri="{C3380CC4-5D6E-409C-BE32-E72D297353CC}">
              <c16:uniqueId val="{00000007-DB27-46B6-B007-BDE4EC0CAE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14.06</c:v>
                </c:pt>
                <c:pt idx="2">
                  <c:v>#N/A</c:v>
                </c:pt>
                <c:pt idx="3">
                  <c:v>12.29</c:v>
                </c:pt>
                <c:pt idx="4">
                  <c:v>#N/A</c:v>
                </c:pt>
                <c:pt idx="5">
                  <c:v>14.78</c:v>
                </c:pt>
                <c:pt idx="6">
                  <c:v>#N/A</c:v>
                </c:pt>
                <c:pt idx="7">
                  <c:v>6.16</c:v>
                </c:pt>
                <c:pt idx="8">
                  <c:v>#N/A</c:v>
                </c:pt>
                <c:pt idx="9">
                  <c:v>8.76</c:v>
                </c:pt>
              </c:numCache>
            </c:numRef>
          </c:val>
          <c:extLst>
            <c:ext xmlns:c16="http://schemas.microsoft.com/office/drawing/2014/chart" uri="{C3380CC4-5D6E-409C-BE32-E72D297353CC}">
              <c16:uniqueId val="{00000008-DB27-46B6-B007-BDE4EC0CAE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12.13</c:v>
                </c:pt>
                <c:pt idx="2">
                  <c:v>#N/A</c:v>
                </c:pt>
                <c:pt idx="3">
                  <c:v>11.71</c:v>
                </c:pt>
                <c:pt idx="4">
                  <c:v>#N/A</c:v>
                </c:pt>
                <c:pt idx="5">
                  <c:v>11.66</c:v>
                </c:pt>
                <c:pt idx="6">
                  <c:v>#N/A</c:v>
                </c:pt>
                <c:pt idx="7">
                  <c:v>10.99</c:v>
                </c:pt>
                <c:pt idx="8">
                  <c:v>#N/A</c:v>
                </c:pt>
                <c:pt idx="9">
                  <c:v>11.14</c:v>
                </c:pt>
              </c:numCache>
            </c:numRef>
          </c:val>
          <c:extLst>
            <c:ext xmlns:c16="http://schemas.microsoft.com/office/drawing/2014/chart" uri="{C3380CC4-5D6E-409C-BE32-E72D297353CC}">
              <c16:uniqueId val="{00000009-DB27-46B6-B007-BDE4EC0CAE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1671</c:v>
                </c:pt>
                <c:pt idx="5">
                  <c:v>1673</c:v>
                </c:pt>
                <c:pt idx="8">
                  <c:v>1644</c:v>
                </c:pt>
                <c:pt idx="11">
                  <c:v>1559</c:v>
                </c:pt>
                <c:pt idx="14">
                  <c:v>1456</c:v>
                </c:pt>
              </c:numCache>
            </c:numRef>
          </c:val>
          <c:extLst>
            <c:ext xmlns:c16="http://schemas.microsoft.com/office/drawing/2014/chart" uri="{C3380CC4-5D6E-409C-BE32-E72D297353CC}">
              <c16:uniqueId val="{00000000-1B6E-49FA-BCFB-FECCB1B4BC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6E-49FA-BCFB-FECCB1B4BC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41</c:v>
                </c:pt>
                <c:pt idx="6">
                  <c:v>36</c:v>
                </c:pt>
                <c:pt idx="9">
                  <c:v>36</c:v>
                </c:pt>
                <c:pt idx="12">
                  <c:v>36</c:v>
                </c:pt>
              </c:numCache>
            </c:numRef>
          </c:val>
          <c:extLst>
            <c:ext xmlns:c16="http://schemas.microsoft.com/office/drawing/2014/chart" uri="{C3380CC4-5D6E-409C-BE32-E72D297353CC}">
              <c16:uniqueId val="{00000002-1B6E-49FA-BCFB-FECCB1B4BC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0</c:v>
                </c:pt>
                <c:pt idx="12">
                  <c:v>0</c:v>
                </c:pt>
              </c:numCache>
            </c:numRef>
          </c:val>
          <c:extLst>
            <c:ext xmlns:c16="http://schemas.microsoft.com/office/drawing/2014/chart" uri="{C3380CC4-5D6E-409C-BE32-E72D297353CC}">
              <c16:uniqueId val="{00000003-1B6E-49FA-BCFB-FECCB1B4BC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620</c:v>
                </c:pt>
                <c:pt idx="3">
                  <c:v>586</c:v>
                </c:pt>
                <c:pt idx="6">
                  <c:v>537</c:v>
                </c:pt>
                <c:pt idx="9">
                  <c:v>534</c:v>
                </c:pt>
                <c:pt idx="12">
                  <c:v>521</c:v>
                </c:pt>
              </c:numCache>
            </c:numRef>
          </c:val>
          <c:extLst>
            <c:ext xmlns:c16="http://schemas.microsoft.com/office/drawing/2014/chart" uri="{C3380CC4-5D6E-409C-BE32-E72D297353CC}">
              <c16:uniqueId val="{00000004-1B6E-49FA-BCFB-FECCB1B4BC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6E-49FA-BCFB-FECCB1B4BC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6E-49FA-BCFB-FECCB1B4BC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1658</c:v>
                </c:pt>
                <c:pt idx="3">
                  <c:v>1653</c:v>
                </c:pt>
                <c:pt idx="6">
                  <c:v>1652</c:v>
                </c:pt>
                <c:pt idx="9">
                  <c:v>1662</c:v>
                </c:pt>
                <c:pt idx="12">
                  <c:v>1673</c:v>
                </c:pt>
              </c:numCache>
            </c:numRef>
          </c:val>
          <c:extLst>
            <c:ext xmlns:c16="http://schemas.microsoft.com/office/drawing/2014/chart" uri="{C3380CC4-5D6E-409C-BE32-E72D297353CC}">
              <c16:uniqueId val="{00000007-1B6E-49FA-BCFB-FECCB1B4BC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647</c:v>
                </c:pt>
                <c:pt idx="2">
                  <c:v>#N/A</c:v>
                </c:pt>
                <c:pt idx="3">
                  <c:v>#N/A</c:v>
                </c:pt>
                <c:pt idx="4">
                  <c:v>609</c:v>
                </c:pt>
                <c:pt idx="5">
                  <c:v>#N/A</c:v>
                </c:pt>
                <c:pt idx="6">
                  <c:v>#N/A</c:v>
                </c:pt>
                <c:pt idx="7">
                  <c:v>582</c:v>
                </c:pt>
                <c:pt idx="8">
                  <c:v>#N/A</c:v>
                </c:pt>
                <c:pt idx="9">
                  <c:v>#N/A</c:v>
                </c:pt>
                <c:pt idx="10">
                  <c:v>673</c:v>
                </c:pt>
                <c:pt idx="11">
                  <c:v>#N/A</c:v>
                </c:pt>
                <c:pt idx="12">
                  <c:v>#N/A</c:v>
                </c:pt>
                <c:pt idx="13">
                  <c:v>774</c:v>
                </c:pt>
                <c:pt idx="14">
                  <c:v>#N/A</c:v>
                </c:pt>
              </c:numCache>
            </c:numRef>
          </c:val>
          <c:smooth val="0"/>
          <c:extLst>
            <c:ext xmlns:c16="http://schemas.microsoft.com/office/drawing/2014/chart" uri="{C3380CC4-5D6E-409C-BE32-E72D297353CC}">
              <c16:uniqueId val="{00000008-1B6E-49FA-BCFB-FECCB1B4BC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14916</c:v>
                </c:pt>
                <c:pt idx="5">
                  <c:v>14676</c:v>
                </c:pt>
                <c:pt idx="8">
                  <c:v>14625</c:v>
                </c:pt>
                <c:pt idx="11">
                  <c:v>14455</c:v>
                </c:pt>
                <c:pt idx="14">
                  <c:v>14078</c:v>
                </c:pt>
              </c:numCache>
            </c:numRef>
          </c:val>
          <c:extLst>
            <c:ext xmlns:c16="http://schemas.microsoft.com/office/drawing/2014/chart" uri="{C3380CC4-5D6E-409C-BE32-E72D297353CC}">
              <c16:uniqueId val="{00000000-4A10-471F-8CC4-2569FDA51C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4377</c:v>
                </c:pt>
                <c:pt idx="5">
                  <c:v>4211</c:v>
                </c:pt>
                <c:pt idx="8">
                  <c:v>6076</c:v>
                </c:pt>
                <c:pt idx="11">
                  <c:v>6680</c:v>
                </c:pt>
                <c:pt idx="14">
                  <c:v>6802</c:v>
                </c:pt>
              </c:numCache>
            </c:numRef>
          </c:val>
          <c:extLst>
            <c:ext xmlns:c16="http://schemas.microsoft.com/office/drawing/2014/chart" uri="{C3380CC4-5D6E-409C-BE32-E72D297353CC}">
              <c16:uniqueId val="{00000001-4A10-471F-8CC4-2569FDA51C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7167</c:v>
                </c:pt>
                <c:pt idx="5">
                  <c:v>9107</c:v>
                </c:pt>
                <c:pt idx="8">
                  <c:v>9832</c:v>
                </c:pt>
                <c:pt idx="11">
                  <c:v>10023</c:v>
                </c:pt>
                <c:pt idx="14">
                  <c:v>8982</c:v>
                </c:pt>
              </c:numCache>
            </c:numRef>
          </c:val>
          <c:extLst>
            <c:ext xmlns:c16="http://schemas.microsoft.com/office/drawing/2014/chart" uri="{C3380CC4-5D6E-409C-BE32-E72D297353CC}">
              <c16:uniqueId val="{00000002-4A10-471F-8CC4-2569FDA51C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10-471F-8CC4-2569FDA51C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10-471F-8CC4-2569FDA51C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5-4A10-471F-8CC4-2569FDA51C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3067</c:v>
                </c:pt>
                <c:pt idx="3">
                  <c:v>3131</c:v>
                </c:pt>
                <c:pt idx="6">
                  <c:v>2964</c:v>
                </c:pt>
                <c:pt idx="9">
                  <c:v>2757</c:v>
                </c:pt>
                <c:pt idx="12">
                  <c:v>2658</c:v>
                </c:pt>
              </c:numCache>
            </c:numRef>
          </c:val>
          <c:extLst>
            <c:ext xmlns:c16="http://schemas.microsoft.com/office/drawing/2014/chart" uri="{C3380CC4-5D6E-409C-BE32-E72D297353CC}">
              <c16:uniqueId val="{00000006-4A10-471F-8CC4-2569FDA51C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c:v>
                </c:pt>
                <c:pt idx="3">
                  <c:v>9</c:v>
                </c:pt>
                <c:pt idx="6">
                  <c:v>0</c:v>
                </c:pt>
                <c:pt idx="9">
                  <c:v>0</c:v>
                </c:pt>
                <c:pt idx="12">
                  <c:v>0</c:v>
                </c:pt>
              </c:numCache>
            </c:numRef>
          </c:val>
          <c:extLst>
            <c:ext xmlns:c16="http://schemas.microsoft.com/office/drawing/2014/chart" uri="{C3380CC4-5D6E-409C-BE32-E72D297353CC}">
              <c16:uniqueId val="{00000007-4A10-471F-8CC4-2569FDA51C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7293</c:v>
                </c:pt>
                <c:pt idx="3">
                  <c:v>6798</c:v>
                </c:pt>
                <c:pt idx="6">
                  <c:v>9324</c:v>
                </c:pt>
                <c:pt idx="9">
                  <c:v>9538</c:v>
                </c:pt>
                <c:pt idx="12">
                  <c:v>9550</c:v>
                </c:pt>
              </c:numCache>
            </c:numRef>
          </c:val>
          <c:extLst>
            <c:ext xmlns:c16="http://schemas.microsoft.com/office/drawing/2014/chart" uri="{C3380CC4-5D6E-409C-BE32-E72D297353CC}">
              <c16:uniqueId val="{00000008-4A10-471F-8CC4-2569FDA51C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502</c:v>
                </c:pt>
                <c:pt idx="3">
                  <c:v>869</c:v>
                </c:pt>
                <c:pt idx="6">
                  <c:v>701</c:v>
                </c:pt>
                <c:pt idx="9">
                  <c:v>540</c:v>
                </c:pt>
                <c:pt idx="12">
                  <c:v>552</c:v>
                </c:pt>
              </c:numCache>
            </c:numRef>
          </c:val>
          <c:extLst>
            <c:ext xmlns:c16="http://schemas.microsoft.com/office/drawing/2014/chart" uri="{C3380CC4-5D6E-409C-BE32-E72D297353CC}">
              <c16:uniqueId val="{00000009-4A10-471F-8CC4-2569FDA51C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17281</c:v>
                </c:pt>
                <c:pt idx="3">
                  <c:v>17390</c:v>
                </c:pt>
                <c:pt idx="6">
                  <c:v>17956</c:v>
                </c:pt>
                <c:pt idx="9">
                  <c:v>18639</c:v>
                </c:pt>
                <c:pt idx="12">
                  <c:v>19060</c:v>
                </c:pt>
              </c:numCache>
            </c:numRef>
          </c:val>
          <c:extLst>
            <c:ext xmlns:c16="http://schemas.microsoft.com/office/drawing/2014/chart" uri="{C3380CC4-5D6E-409C-BE32-E72D297353CC}">
              <c16:uniqueId val="{0000000A-4A10-471F-8CC4-2569FDA51C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1734</c:v>
                </c:pt>
                <c:pt idx="2">
                  <c:v>#N/A</c:v>
                </c:pt>
                <c:pt idx="3">
                  <c:v>#N/A</c:v>
                </c:pt>
                <c:pt idx="4">
                  <c:v>203</c:v>
                </c:pt>
                <c:pt idx="5">
                  <c:v>#N/A</c:v>
                </c:pt>
                <c:pt idx="6">
                  <c:v>#N/A</c:v>
                </c:pt>
                <c:pt idx="7">
                  <c:v>410</c:v>
                </c:pt>
                <c:pt idx="8">
                  <c:v>#N/A</c:v>
                </c:pt>
                <c:pt idx="9">
                  <c:v>#N/A</c:v>
                </c:pt>
                <c:pt idx="10">
                  <c:v>316</c:v>
                </c:pt>
                <c:pt idx="11">
                  <c:v>#N/A</c:v>
                </c:pt>
                <c:pt idx="12">
                  <c:v>#N/A</c:v>
                </c:pt>
                <c:pt idx="13">
                  <c:v>1959</c:v>
                </c:pt>
                <c:pt idx="14">
                  <c:v>#N/A</c:v>
                </c:pt>
              </c:numCache>
            </c:numRef>
          </c:val>
          <c:smooth val="0"/>
          <c:extLst>
            <c:ext xmlns:c16="http://schemas.microsoft.com/office/drawing/2014/chart" uri="{C3380CC4-5D6E-409C-BE32-E72D297353CC}">
              <c16:uniqueId val="{0000000B-4A10-471F-8CC4-2569FDA51C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3500</c:v>
                </c:pt>
                <c:pt idx="1">
                  <c:v>3518</c:v>
                </c:pt>
                <c:pt idx="2">
                  <c:v>2822</c:v>
                </c:pt>
              </c:numCache>
            </c:numRef>
          </c:val>
          <c:extLst>
            <c:ext xmlns:c16="http://schemas.microsoft.com/office/drawing/2014/chart" uri="{C3380CC4-5D6E-409C-BE32-E72D297353CC}">
              <c16:uniqueId val="{00000000-D2A4-46E4-A8AD-5E010F0C4B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135</c:v>
                </c:pt>
                <c:pt idx="1">
                  <c:v>135</c:v>
                </c:pt>
                <c:pt idx="2">
                  <c:v>135</c:v>
                </c:pt>
              </c:numCache>
            </c:numRef>
          </c:val>
          <c:extLst>
            <c:ext xmlns:c16="http://schemas.microsoft.com/office/drawing/2014/chart" uri="{C3380CC4-5D6E-409C-BE32-E72D297353CC}">
              <c16:uniqueId val="{00000001-D2A4-46E4-A8AD-5E010F0C4B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4785</c:v>
                </c:pt>
                <c:pt idx="1">
                  <c:v>4853</c:v>
                </c:pt>
                <c:pt idx="2">
                  <c:v>4310</c:v>
                </c:pt>
              </c:numCache>
            </c:numRef>
          </c:val>
          <c:extLst>
            <c:ext xmlns:c16="http://schemas.microsoft.com/office/drawing/2014/chart" uri="{C3380CC4-5D6E-409C-BE32-E72D297353CC}">
              <c16:uniqueId val="{00000002-D2A4-46E4-A8AD-5E010F0C4B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元利償還金等のうち大半を占める一般会計における元利償還金は、地方債の発行額を抑制しているため、一定の水準を保っている。</a:t>
          </a:r>
        </a:p>
        <a:p>
          <a:r>
            <a:rPr kumimoji="1" lang="ja-JP" altLang="en-US" sz="1400">
              <a:latin typeface="ＭＳ ゴシック" pitchFamily="49" charset="-128"/>
              <a:ea typeface="ＭＳ ゴシック" pitchFamily="49" charset="-128"/>
            </a:rPr>
            <a:t>一方、普通交付税に算入される地方債の償還額の減により算入公債費が減少したため、実質公債費比率の分子は増加した。</a:t>
          </a:r>
        </a:p>
        <a:p>
          <a:r>
            <a:rPr kumimoji="1" lang="ja-JP" altLang="en-US" sz="1400">
              <a:latin typeface="ＭＳ ゴシック" pitchFamily="49" charset="-128"/>
              <a:ea typeface="ＭＳ ゴシック" pitchFamily="49" charset="-128"/>
            </a:rPr>
            <a:t>今後も大型事業が控えているため、新たな地方債の発行の際には交付税措置される事業債を選択するとともに、可能な限り発行の抑制にも努めていく。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将来負担比率の分子は、地方債の現在高の増による将来負担額が増加し、基金の取り崩しによる充当可能財源等が減少したため、増加した。</a:t>
          </a:r>
        </a:p>
        <a:p>
          <a:r>
            <a:rPr kumimoji="1" lang="ja-JP" altLang="en-US" sz="1400">
              <a:latin typeface="ＭＳ ゴシック" pitchFamily="49" charset="-128"/>
              <a:ea typeface="ＭＳ ゴシック" pitchFamily="49" charset="-128"/>
            </a:rPr>
            <a:t>将来負担額においては、老朽化している施設やインフラ設備の更新により継続して市債を発行しているため、一般会計等に係る地方債現在高は増加傾向である。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充当可能財源等においては、事業推進の財源に財政調整基金とその他特定目的基金を取り崩したことにより充当可能基金が減少した。</a:t>
          </a:r>
        </a:p>
        <a:p>
          <a:r>
            <a:rPr kumimoji="1" lang="ja-JP" altLang="en-US" sz="1400">
              <a:latin typeface="ＭＳ ゴシック" pitchFamily="49" charset="-128"/>
              <a:ea typeface="ＭＳ ゴシック" pitchFamily="49" charset="-128"/>
            </a:rPr>
            <a:t>今後も大型事業が控えているため、地方債の発行の抑制に努めながら、財政調整基金に頼らない安定的な財政運営を目指す。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静岡県湖西市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百万円の減少となった。これは、事業推進の財源に財政調整基金とその他特定目的基金を取り崩したことが主な要因である。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公共施設の老朽化による更新などの大型事業、税収減や災害などの不測の事態にも対応していけるように、事務事業の見直しやふるさと納税を推進し適切な額を確保していく。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地域福祉基金：地域福祉事業の推進のため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公共施設整備基金：環境センターリサイクルプラザ火災復旧工事等に充当するため、公共施設整備基金を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地域福祉基金：新所子育て支援センター改修のため、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公共施設整備基金：工業団地の整備や後年度の公共施設の改修や長寿命化などに向け積立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地域福祉基金：地域福祉事業の推進に向け寄附金を積立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年度税収が前年度比▲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百万円だったことや物価高騰による差金の減少などにより決算積立が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年度の当初繰入は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百万円であったが、補正により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百万円を追加（工業団地整備等）した結果、取り崩し額は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年度税収の上振れにより、補正で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年度の残高まで戻せなかった。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特定の企業、特定の業種の法人関係税収に依存しているため、想定される急激な税収減（リーマン・ショックや新型コロナウイルス感染症などによる経済危機）に対する影響が非常に大きく、急激な税収減を緩和するためにも財政的な備えが不可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市債の償還に必要な財源が不足する事態に備え、現在額を維持する。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57,216
53,006
86.56
28,025,074
26,429,190
1,232,496
14,060,160
19,060,407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自動車関連企業をはじめとした法人税収入などにより、類似団体内平均値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よりも高い水準である。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今後も経済情勢の影響による法人市民税収減のリスクを抱えていることから、楽観できる状況ではないため、徴収業務の強化や経常経費の抑制など、一層の歳入確保と歳出削減に努める。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150989</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100189</xdr:rowOff>
    </xdr:from>
    <xdr:to>
      <xdr:col>23</xdr:col>
      <xdr:colOff>184150</xdr:colOff>
      <xdr:row>40</xdr:row>
      <xdr:rowOff>30339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116716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維持補修費、人件費や扶助費等の歳出の増加よりも地方税や地方特例交付金等の歳入の増加が大きかったため、経常収支比率は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定員管理のほか事務事業の見直し及び優先度の低い事務事業については廃止・縮小するなど、経常経費の削減に努めているところであるが、今後も経済情勢によって起こり得る歳入減に備え、歳入に見合った財政運営となるよう引き続き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150495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46740"/>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158115</xdr:rowOff>
    </xdr:from>
    <xdr:to>
      <xdr:col>19</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45115"/>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65088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4511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61</xdr:row>
      <xdr:rowOff>83185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35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107315</xdr:rowOff>
    </xdr:from>
    <xdr:to>
      <xdr:col>15</xdr:col>
      <xdr:colOff>133350</xdr:colOff>
      <xdr:row>61</xdr:row>
      <xdr:rowOff>37465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47642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14288</xdr:rowOff>
    </xdr:from>
    <xdr:to>
      <xdr:col>11</xdr:col>
      <xdr:colOff>82550</xdr:colOff>
      <xdr:row>61</xdr:row>
      <xdr:rowOff>115888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人件費は、人事院勧告による職員給与の増により増加し、物件費は、物価高騰により増加している。全国的な傾向と同様であるため、類似団体内平均値と同程度の水準である。</a:t>
          </a:r>
        </a:p>
        <a:p>
          <a:r>
            <a:rPr kumimoji="1" lang="ja-JP" altLang="en-US" sz="1300">
              <a:latin typeface="ＭＳ Ｐゴシック" panose="020B0600070205080204" pitchFamily="50" charset="-128"/>
              <a:ea typeface="ＭＳ Ｐゴシック" panose="020B0600070205080204" pitchFamily="50" charset="-128"/>
            </a:rPr>
            <a:t>今後も定員管理による人件費の抑制や、経常経費の削減に努める。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138086</xdr:rowOff>
    </xdr:from>
    <xdr:to>
      <xdr:col>23</xdr:col>
      <xdr:colOff>133350</xdr:colOff>
      <xdr:row>83</xdr:row>
      <xdr:rowOff>22882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6986"/>
          <a:ext cx="838200" cy="5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93590</xdr:rowOff>
    </xdr:from>
    <xdr:to>
      <xdr:col>19</xdr:col>
      <xdr:colOff>133350</xdr:colOff>
      <xdr:row>82</xdr:row>
      <xdr:rowOff>138086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52490"/>
          <a:ext cx="889000" cy="4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60508</xdr:rowOff>
    </xdr:from>
    <xdr:to>
      <xdr:col>15</xdr:col>
      <xdr:colOff>82550</xdr:colOff>
      <xdr:row>82</xdr:row>
      <xdr:rowOff>93590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9408"/>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20428</xdr:rowOff>
    </xdr:from>
    <xdr:to>
      <xdr:col>11</xdr:col>
      <xdr:colOff>31750</xdr:colOff>
      <xdr:row>82</xdr:row>
      <xdr:rowOff>60508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9328"/>
          <a:ext cx="889000" cy="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143532</xdr:rowOff>
    </xdr:from>
    <xdr:to>
      <xdr:col>23</xdr:col>
      <xdr:colOff>184150</xdr:colOff>
      <xdr:row>83</xdr:row>
      <xdr:rowOff>73682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160059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87286</xdr:rowOff>
    </xdr:from>
    <xdr:to>
      <xdr:col>19</xdr:col>
      <xdr:colOff>184150</xdr:colOff>
      <xdr:row>83</xdr:row>
      <xdr:rowOff>17436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27613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1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42790</xdr:rowOff>
    </xdr:from>
    <xdr:to>
      <xdr:col>15</xdr:col>
      <xdr:colOff>133350</xdr:colOff>
      <xdr:row>82</xdr:row>
      <xdr:rowOff>144390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154567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9708</xdr:rowOff>
    </xdr:from>
    <xdr:to>
      <xdr:col>11</xdr:col>
      <xdr:colOff>82550</xdr:colOff>
      <xdr:row>82</xdr:row>
      <xdr:rowOff>111308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121485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141078</xdr:rowOff>
    </xdr:from>
    <xdr:to>
      <xdr:col>7</xdr:col>
      <xdr:colOff>31750</xdr:colOff>
      <xdr:row>82</xdr:row>
      <xdr:rowOff>71228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81405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本市は人事院勧告に準拠した給料表を使用しているが、勤続年数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年以上の高齢層のラスパイレス指数が高いため、類似団体内平均値よりも高い水準である。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今後も地域民間企業の給与水準等を注視しながら給与の適正化に努める。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138793</xdr:rowOff>
    </xdr:from>
    <xdr:to>
      <xdr:col>81</xdr:col>
      <xdr:colOff>44450</xdr:colOff>
      <xdr:row>90</xdr:row>
      <xdr:rowOff>1814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978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138793</xdr:rowOff>
    </xdr:from>
    <xdr:to>
      <xdr:col>77</xdr:col>
      <xdr:colOff>44450</xdr:colOff>
      <xdr:row>90</xdr:row>
      <xdr:rowOff>1814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1814</xdr:rowOff>
    </xdr:from>
    <xdr:to>
      <xdr:col>72</xdr:col>
      <xdr:colOff>203200</xdr:colOff>
      <xdr:row>90</xdr:row>
      <xdr:rowOff>1814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43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1814</xdr:rowOff>
    </xdr:from>
    <xdr:to>
      <xdr:col>68</xdr:col>
      <xdr:colOff>152400</xdr:colOff>
      <xdr:row>90</xdr:row>
      <xdr:rowOff>105229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4323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122464</xdr:rowOff>
    </xdr:from>
    <xdr:to>
      <xdr:col>81</xdr:col>
      <xdr:colOff>95250</xdr:colOff>
      <xdr:row>90</xdr:row>
      <xdr:rowOff>52614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18341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122464</xdr:rowOff>
    </xdr:from>
    <xdr:to>
      <xdr:col>68</xdr:col>
      <xdr:colOff>203200</xdr:colOff>
      <xdr:row>90</xdr:row>
      <xdr:rowOff>52614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37391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54429</xdr:rowOff>
    </xdr:from>
    <xdr:to>
      <xdr:col>64</xdr:col>
      <xdr:colOff>152400</xdr:colOff>
      <xdr:row>90</xdr:row>
      <xdr:rowOff>156029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本市は、消防業務やこども園を直営で行っていることから、類似団体内平均値よりも高い水準である。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今後も多様化する市民ニーズを踏まえながら、過去から継続して行っている事務事業の見直しや、職員の適正な配置を行うことで適切な定員管理に努める。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89263</xdr:rowOff>
    </xdr:from>
    <xdr:to>
      <xdr:col>81</xdr:col>
      <xdr:colOff>44450</xdr:colOff>
      <xdr:row>62</xdr:row>
      <xdr:rowOff>123734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916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84092</xdr:rowOff>
    </xdr:from>
    <xdr:to>
      <xdr:col>77</xdr:col>
      <xdr:colOff>44450</xdr:colOff>
      <xdr:row>62</xdr:row>
      <xdr:rowOff>89263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1399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47897</xdr:rowOff>
    </xdr:from>
    <xdr:to>
      <xdr:col>72</xdr:col>
      <xdr:colOff>203200</xdr:colOff>
      <xdr:row>62</xdr:row>
      <xdr:rowOff>84092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7779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37556</xdr:rowOff>
    </xdr:from>
    <xdr:to>
      <xdr:col>68</xdr:col>
      <xdr:colOff>152400</xdr:colOff>
      <xdr:row>62</xdr:row>
      <xdr:rowOff>47897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674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72934</xdr:rowOff>
    </xdr:from>
    <xdr:to>
      <xdr:col>81</xdr:col>
      <xdr:colOff>95250</xdr:colOff>
      <xdr:row>63</xdr:row>
      <xdr:rowOff>3084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45011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38463</xdr:rowOff>
    </xdr:from>
    <xdr:to>
      <xdr:col>77</xdr:col>
      <xdr:colOff>95250</xdr:colOff>
      <xdr:row>62</xdr:row>
      <xdr:rowOff>140063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124840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33292</xdr:rowOff>
    </xdr:from>
    <xdr:to>
      <xdr:col>73</xdr:col>
      <xdr:colOff>44450</xdr:colOff>
      <xdr:row>62</xdr:row>
      <xdr:rowOff>134892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119669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168547</xdr:rowOff>
    </xdr:from>
    <xdr:to>
      <xdr:col>68</xdr:col>
      <xdr:colOff>203200</xdr:colOff>
      <xdr:row>62</xdr:row>
      <xdr:rowOff>98697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地方債の発行額を抑制しているため、類似団体内平均値を下回っているが、今後は大型建設事業に伴う地方債の償還が本格化していくため、数値が高くなると予想される。</a:t>
          </a:r>
        </a:p>
        <a:p>
          <a:r>
            <a:rPr kumimoji="1" lang="ja-JP" altLang="en-US" sz="1300">
              <a:latin typeface="ＭＳ Ｐゴシック" panose="020B0600070205080204" pitchFamily="50" charset="-128"/>
              <a:ea typeface="ＭＳ Ｐゴシック" panose="020B0600070205080204" pitchFamily="50" charset="-128"/>
            </a:rPr>
            <a:t>実質公債費比率の上昇を抑えるために、事業計画の見直し・縮小を図るなど、地方債や財政調整基金に頼らないよう歳入に見合った財政運営に努める。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7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76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7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事業推進の財源に財政調整基金とその他特定目的基金を取り崩したことにより充当可能基金が減少したため、将来負担比率が増加し、類似団体内平均値を上回った。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今後も将来世代への負担を少しでも軽減するよう、普通建設事業の計画的な実施により地方債残高の増加を抑制しつつ基金を積極的に積み増しし、財政の健全化を図る。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2540</xdr:rowOff>
    </xdr:from>
    <xdr:to>
      <xdr:col>81</xdr:col>
      <xdr:colOff>44450</xdr:colOff>
      <xdr:row>15</xdr:row>
      <xdr:rowOff>1341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02840"/>
          <a:ext cx="8382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2540</xdr:rowOff>
    </xdr:from>
    <xdr:to>
      <xdr:col>77</xdr:col>
      <xdr:colOff>44450</xdr:colOff>
      <xdr:row>14</xdr:row>
      <xdr:rowOff>15946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02840"/>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163266</xdr:rowOff>
    </xdr:from>
    <xdr:to>
      <xdr:col>72</xdr:col>
      <xdr:colOff>203200</xdr:colOff>
      <xdr:row>14</xdr:row>
      <xdr:rowOff>15946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3921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163266</xdr:rowOff>
    </xdr:from>
    <xdr:to>
      <xdr:col>68</xdr:col>
      <xdr:colOff>152400</xdr:colOff>
      <xdr:row>14</xdr:row>
      <xdr:rowOff>154023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392116"/>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121991</xdr:rowOff>
    </xdr:from>
    <xdr:to>
      <xdr:col>81</xdr:col>
      <xdr:colOff>95250</xdr:colOff>
      <xdr:row>15</xdr:row>
      <xdr:rowOff>52141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94068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123190</xdr:rowOff>
    </xdr:from>
    <xdr:to>
      <xdr:col>77</xdr:col>
      <xdr:colOff>95250</xdr:colOff>
      <xdr:row>14</xdr:row>
      <xdr:rowOff>53340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63517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2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112466</xdr:rowOff>
    </xdr:from>
    <xdr:to>
      <xdr:col>68</xdr:col>
      <xdr:colOff>203200</xdr:colOff>
      <xdr:row>14</xdr:row>
      <xdr:rowOff>42616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34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52793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11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103223</xdr:rowOff>
    </xdr:from>
    <xdr:to>
      <xdr:col>64</xdr:col>
      <xdr:colOff>152400</xdr:colOff>
      <xdr:row>15</xdr:row>
      <xdr:rowOff>33373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43550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7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57,216
53,006
86.56
28,025,074
26,429,190
1,232,496
14,060,160
19,060,407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本市は、消防業務やこども園を直営で行っていることから、類似団体内平均値よりも高い水準である。</a:t>
          </a:r>
        </a:p>
        <a:p>
          <a:r>
            <a:rPr kumimoji="1" lang="ja-JP" altLang="en-US" sz="1300">
              <a:latin typeface="ＭＳ Ｐゴシック" panose="020B0600070205080204" pitchFamily="50" charset="-128"/>
              <a:ea typeface="ＭＳ Ｐゴシック" panose="020B0600070205080204" pitchFamily="50" charset="-128"/>
            </a:rPr>
            <a:t>今後も定員管理による人件費の抑制や、経常経費の削減に努める。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73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浜松市へのごみの焼却委託のために類似団体内平均値よりも高い水準であったが、令和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月から自施設でのごみの焼却を再開したため、類似団体内平均値と同程度の水準となった。</a:t>
          </a:r>
        </a:p>
        <a:p>
          <a:r>
            <a:rPr kumimoji="1" lang="ja-JP" altLang="en-US" sz="1300">
              <a:latin typeface="ＭＳ Ｐゴシック" panose="020B0600070205080204" pitchFamily="50" charset="-128"/>
              <a:ea typeface="ＭＳ Ｐゴシック" panose="020B0600070205080204" pitchFamily="50" charset="-128"/>
            </a:rPr>
            <a:t>これまでも事務事業の徹底した見直しを図り、委託料などの経費の削減をしているが、優先度の低い事務事業については廃止・縮小するなど経常経費の削減に努める。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8732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類似団体内平均値より低い水準である。</a:t>
          </a:r>
        </a:p>
        <a:p>
          <a:r>
            <a:rPr kumimoji="1" lang="ja-JP" altLang="en-US" sz="1300">
              <a:latin typeface="ＭＳ Ｐゴシック" panose="020B0600070205080204" pitchFamily="50" charset="-128"/>
              <a:ea typeface="ＭＳ Ｐゴシック" panose="020B0600070205080204" pitchFamily="50" charset="-128"/>
            </a:rPr>
            <a:t>これは、類似団体と比べて、自動車関連企業をはじめとする第二次産業従事者が多いため生活保護受給者が少ないことや、高齢者の割合が低いことなどが要因である。</a:t>
          </a:r>
        </a:p>
        <a:p>
          <a:r>
            <a:rPr kumimoji="1" lang="ja-JP" altLang="en-US" sz="1300">
              <a:latin typeface="ＭＳ Ｐゴシック" panose="020B0600070205080204" pitchFamily="50" charset="-128"/>
              <a:ea typeface="ＭＳ Ｐゴシック" panose="020B0600070205080204" pitchFamily="50" charset="-128"/>
            </a:rPr>
            <a:t>しかし、保育所等給付費や介護・訓練給付費などの社会保障関係経費は増加傾向にあり、経常収支比率を悪化させる一因となっている。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403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29028</xdr:rowOff>
    </xdr:from>
    <xdr:to>
      <xdr:col>19</xdr:col>
      <xdr:colOff>187325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894442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29028</xdr:rowOff>
    </xdr:from>
    <xdr:to>
      <xdr:col>15</xdr:col>
      <xdr:colOff>98425</xdr:colOff>
      <xdr:row>52</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8944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89281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2722</xdr:rowOff>
    </xdr:from>
    <xdr:to>
      <xdr:col>24</xdr:col>
      <xdr:colOff>76200</xdr:colOff>
      <xdr:row>53</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3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51</xdr:row>
      <xdr:rowOff>149678</xdr:rowOff>
    </xdr:from>
    <xdr:to>
      <xdr:col>15</xdr:col>
      <xdr:colOff>149225</xdr:colOff>
      <xdr:row>52</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8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66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xdr:rowOff>
    </xdr:from>
    <xdr:to>
      <xdr:col>11</xdr:col>
      <xdr:colOff>60325</xdr:colOff>
      <xdr:row>52</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51</xdr:row>
      <xdr:rowOff>133350</xdr:rowOff>
    </xdr:from>
    <xdr:to>
      <xdr:col>6</xdr:col>
      <xdr:colOff>171450</xdr:colOff>
      <xdr:row>52</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と維持補修費の合計であり、介護保険事業特別会計や後期高齢者医療事業特別会計などへの繰出金の増やごみ処理施設の維持補修費の増などにより、前年度数値より増となり、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今後も施設の老朽化が進み、維持経費が大きくかかることが予想されるため、公共施設の適正配置・整備を進め、コストの低減に努めていく。また、繰出金の抑制についても、引き続き努める。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75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35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後期高齢者医療事業費（療養給付費）や病院事業繰出金（経常経費）を抑制しているため、類似団体内平均値よりも低い水準である。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今後も経常的に補助している事業も含め補助対象事業を精査し、「サンセット方式」の考えのもと、見直しや廃止を進める。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地方債の発行額を抑制しているため、類似団体内平均値よりも低い水準であるが、今後は大型建設事業に伴う地方債の償還も本格化していくため、比率の上昇が予想される。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事業の優先度・緊急度などを的確に把握・精査し、公債負担の軽減を図りながら計画的に事業の推進に努める。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84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88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6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前年度は、歳入が大幅に減少したのに加え、歳出が増加したため、経常収支比率は悪化した。今年度は公債費以外の歳出が増加したが、企業集積が回復したため歳入が増加し、数値が改善された。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今後も事務事業の見直し及び優先度の低い事務事業については廃止・縮小するなど、経常経費の削減に努める。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4196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77</xdr:row>
      <xdr:rowOff>130811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53340"/>
          <a:ext cx="8890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74</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53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74</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21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170197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142869</xdr:rowOff>
    </xdr:from>
    <xdr:to>
      <xdr:col>29</xdr:col>
      <xdr:colOff>127000</xdr:colOff>
      <xdr:row>18</xdr:row>
      <xdr:rowOff>71336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5144"/>
          <a:ext cx="647700" cy="99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71336</xdr:rowOff>
    </xdr:from>
    <xdr:to>
      <xdr:col>26</xdr:col>
      <xdr:colOff>50800</xdr:colOff>
      <xdr:row>18</xdr:row>
      <xdr:rowOff>113741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061"/>
          <a:ext cx="698500" cy="42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113741</xdr:rowOff>
    </xdr:from>
    <xdr:to>
      <xdr:col>22</xdr:col>
      <xdr:colOff>114300</xdr:colOff>
      <xdr:row>18</xdr:row>
      <xdr:rowOff>141706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7466"/>
          <a:ext cx="6985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141706</xdr:rowOff>
    </xdr:from>
    <xdr:to>
      <xdr:col>18</xdr:col>
      <xdr:colOff>177800</xdr:colOff>
      <xdr:row>18</xdr:row>
      <xdr:rowOff>153079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5431"/>
          <a:ext cx="698500" cy="1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92069</xdr:rowOff>
    </xdr:from>
    <xdr:to>
      <xdr:col>29</xdr:col>
      <xdr:colOff>177800</xdr:colOff>
      <xdr:row>18</xdr:row>
      <xdr:rowOff>22219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4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64146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20536</xdr:rowOff>
    </xdr:from>
    <xdr:to>
      <xdr:col>26</xdr:col>
      <xdr:colOff>101600</xdr:colOff>
      <xdr:row>18</xdr:row>
      <xdr:rowOff>122136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106913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62941</xdr:rowOff>
    </xdr:from>
    <xdr:to>
      <xdr:col>22</xdr:col>
      <xdr:colOff>165100</xdr:colOff>
      <xdr:row>18</xdr:row>
      <xdr:rowOff>164541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149318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90907</xdr:rowOff>
    </xdr:from>
    <xdr:to>
      <xdr:col>19</xdr:col>
      <xdr:colOff>38100</xdr:colOff>
      <xdr:row>19</xdr:row>
      <xdr:rowOff>21057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102279</xdr:rowOff>
    </xdr:from>
    <xdr:to>
      <xdr:col>15</xdr:col>
      <xdr:colOff>101600</xdr:colOff>
      <xdr:row>19</xdr:row>
      <xdr:rowOff>32429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232613</xdr:rowOff>
    </xdr:from>
    <xdr:to>
      <xdr:col>29</xdr:col>
      <xdr:colOff>127000</xdr:colOff>
      <xdr:row>35</xdr:row>
      <xdr:rowOff>295739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42963"/>
          <a:ext cx="6477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295739</xdr:rowOff>
    </xdr:from>
    <xdr:to>
      <xdr:col>26</xdr:col>
      <xdr:colOff>50800</xdr:colOff>
      <xdr:row>36</xdr:row>
      <xdr:rowOff>5221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6089"/>
          <a:ext cx="698500" cy="5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335255</xdr:rowOff>
    </xdr:from>
    <xdr:to>
      <xdr:col>22</xdr:col>
      <xdr:colOff>114300</xdr:colOff>
      <xdr:row>36</xdr:row>
      <xdr:rowOff>5221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5605"/>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316673</xdr:rowOff>
    </xdr:from>
    <xdr:to>
      <xdr:col>18</xdr:col>
      <xdr:colOff>177800</xdr:colOff>
      <xdr:row>35</xdr:row>
      <xdr:rowOff>335255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27023"/>
          <a:ext cx="698500" cy="18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181813</xdr:rowOff>
    </xdr:from>
    <xdr:to>
      <xdr:col>29</xdr:col>
      <xdr:colOff>177800</xdr:colOff>
      <xdr:row>35</xdr:row>
      <xdr:rowOff>283413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153890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244939</xdr:rowOff>
    </xdr:from>
    <xdr:to>
      <xdr:col>26</xdr:col>
      <xdr:colOff>101600</xdr:colOff>
      <xdr:row>36</xdr:row>
      <xdr:rowOff>3639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331316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1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297321</xdr:rowOff>
    </xdr:from>
    <xdr:to>
      <xdr:col>22</xdr:col>
      <xdr:colOff>165100</xdr:colOff>
      <xdr:row>36</xdr:row>
      <xdr:rowOff>56021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40798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284455</xdr:rowOff>
    </xdr:from>
    <xdr:to>
      <xdr:col>19</xdr:col>
      <xdr:colOff>38100</xdr:colOff>
      <xdr:row>36</xdr:row>
      <xdr:rowOff>43155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27932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265873</xdr:rowOff>
    </xdr:from>
    <xdr:to>
      <xdr:col>15</xdr:col>
      <xdr:colOff>101600</xdr:colOff>
      <xdr:row>36</xdr:row>
      <xdr:rowOff>24573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6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57,216
53,006
86.56
28,025,074
26,429,190
1,232,496
14,060,160
19,060,407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161237</xdr:rowOff>
    </xdr:from>
    <xdr:to>
      <xdr:col>24</xdr:col>
      <xdr:colOff>63500</xdr:colOff>
      <xdr:row>36</xdr:row>
      <xdr:rowOff>67903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1987"/>
          <a:ext cx="8382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67903</xdr:rowOff>
    </xdr:from>
    <xdr:to>
      <xdr:col>19</xdr:col>
      <xdr:colOff>177800</xdr:colOff>
      <xdr:row>36</xdr:row>
      <xdr:rowOff>97654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0103"/>
          <a:ext cx="889000" cy="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97654</xdr:rowOff>
    </xdr:from>
    <xdr:to>
      <xdr:col>15</xdr:col>
      <xdr:colOff>50800</xdr:colOff>
      <xdr:row>36</xdr:row>
      <xdr:rowOff>129005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9854"/>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129005</xdr:rowOff>
    </xdr:from>
    <xdr:to>
      <xdr:col>10</xdr:col>
      <xdr:colOff>114300</xdr:colOff>
      <xdr:row>36</xdr:row>
      <xdr:rowOff>133528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1205"/>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110437</xdr:rowOff>
    </xdr:from>
    <xdr:to>
      <xdr:col>24</xdr:col>
      <xdr:colOff>114300</xdr:colOff>
      <xdr:row>36</xdr:row>
      <xdr:rowOff>40587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88864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17103</xdr:rowOff>
    </xdr:from>
    <xdr:to>
      <xdr:col>20</xdr:col>
      <xdr:colOff>38100</xdr:colOff>
      <xdr:row>36</xdr:row>
      <xdr:rowOff>118703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109830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46854</xdr:rowOff>
    </xdr:from>
    <xdr:to>
      <xdr:col>15</xdr:col>
      <xdr:colOff>101600</xdr:colOff>
      <xdr:row>36</xdr:row>
      <xdr:rowOff>148454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139581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78205</xdr:rowOff>
    </xdr:from>
    <xdr:to>
      <xdr:col>10</xdr:col>
      <xdr:colOff>165100</xdr:colOff>
      <xdr:row>37</xdr:row>
      <xdr:rowOff>8355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170932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82728</xdr:rowOff>
    </xdr:from>
    <xdr:to>
      <xdr:col>6</xdr:col>
      <xdr:colOff>38100</xdr:colOff>
      <xdr:row>37</xdr:row>
      <xdr:rowOff>12878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60811</xdr:rowOff>
    </xdr:from>
    <xdr:to>
      <xdr:col>24</xdr:col>
      <xdr:colOff>63500</xdr:colOff>
      <xdr:row>57</xdr:row>
      <xdr:rowOff>133277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33461"/>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60811</xdr:rowOff>
    </xdr:from>
    <xdr:to>
      <xdr:col>19</xdr:col>
      <xdr:colOff>177800</xdr:colOff>
      <xdr:row>57</xdr:row>
      <xdr:rowOff>81701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3461"/>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81701</xdr:rowOff>
    </xdr:from>
    <xdr:to>
      <xdr:col>15</xdr:col>
      <xdr:colOff>50800</xdr:colOff>
      <xdr:row>57</xdr:row>
      <xdr:rowOff>109438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435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96038</xdr:rowOff>
    </xdr:from>
    <xdr:to>
      <xdr:col>10</xdr:col>
      <xdr:colOff>114300</xdr:colOff>
      <xdr:row>57</xdr:row>
      <xdr:rowOff>109438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68688"/>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82477</xdr:rowOff>
    </xdr:from>
    <xdr:to>
      <xdr:col>24</xdr:col>
      <xdr:colOff>114300</xdr:colOff>
      <xdr:row>58</xdr:row>
      <xdr:rowOff>12627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60904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3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10011</xdr:rowOff>
    </xdr:from>
    <xdr:to>
      <xdr:col>20</xdr:col>
      <xdr:colOff>38100</xdr:colOff>
      <xdr:row>57</xdr:row>
      <xdr:rowOff>111611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102738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30901</xdr:rowOff>
    </xdr:from>
    <xdr:to>
      <xdr:col>15</xdr:col>
      <xdr:colOff>101600</xdr:colOff>
      <xdr:row>57</xdr:row>
      <xdr:rowOff>132501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123628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58638</xdr:rowOff>
    </xdr:from>
    <xdr:to>
      <xdr:col>10</xdr:col>
      <xdr:colOff>165100</xdr:colOff>
      <xdr:row>57</xdr:row>
      <xdr:rowOff>160238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151365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45238</xdr:rowOff>
    </xdr:from>
    <xdr:to>
      <xdr:col>6</xdr:col>
      <xdr:colOff>38100</xdr:colOff>
      <xdr:row>57</xdr:row>
      <xdr:rowOff>146838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137965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41478</xdr:rowOff>
    </xdr:from>
    <xdr:to>
      <xdr:col>24</xdr:col>
      <xdr:colOff>63500</xdr:colOff>
      <xdr:row>76</xdr:row>
      <xdr:rowOff>41897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28778"/>
          <a:ext cx="838200" cy="3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41897</xdr:rowOff>
    </xdr:from>
    <xdr:to>
      <xdr:col>19</xdr:col>
      <xdr:colOff>177800</xdr:colOff>
      <xdr:row>76</xdr:row>
      <xdr:rowOff>106020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72097"/>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106020</xdr:rowOff>
    </xdr:from>
    <xdr:to>
      <xdr:col>15</xdr:col>
      <xdr:colOff>50800</xdr:colOff>
      <xdr:row>76</xdr:row>
      <xdr:rowOff>108192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3622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108192</xdr:rowOff>
    </xdr:from>
    <xdr:to>
      <xdr:col>10</xdr:col>
      <xdr:colOff>114300</xdr:colOff>
      <xdr:row>77</xdr:row>
      <xdr:rowOff>143548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38392"/>
          <a:ext cx="889000" cy="2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162128</xdr:rowOff>
    </xdr:from>
    <xdr:to>
      <xdr:col>24</xdr:col>
      <xdr:colOff>114300</xdr:colOff>
      <xdr:row>74</xdr:row>
      <xdr:rowOff>92278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6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13555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162547</xdr:rowOff>
    </xdr:from>
    <xdr:to>
      <xdr:col>20</xdr:col>
      <xdr:colOff>38100</xdr:colOff>
      <xdr:row>76</xdr:row>
      <xdr:rowOff>92697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109224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55220</xdr:rowOff>
    </xdr:from>
    <xdr:to>
      <xdr:col>15</xdr:col>
      <xdr:colOff>101600</xdr:colOff>
      <xdr:row>76</xdr:row>
      <xdr:rowOff>156820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1897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8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57392</xdr:rowOff>
    </xdr:from>
    <xdr:to>
      <xdr:col>10</xdr:col>
      <xdr:colOff>165100</xdr:colOff>
      <xdr:row>76</xdr:row>
      <xdr:rowOff>158992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4068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8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92748</xdr:rowOff>
    </xdr:from>
    <xdr:to>
      <xdr:col>6</xdr:col>
      <xdr:colOff>38100</xdr:colOff>
      <xdr:row>78</xdr:row>
      <xdr:rowOff>22898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39425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6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130721</xdr:rowOff>
    </xdr:from>
    <xdr:to>
      <xdr:col>24</xdr:col>
      <xdr:colOff>63500</xdr:colOff>
      <xdr:row>98</xdr:row>
      <xdr:rowOff>8268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61371"/>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8268</xdr:rowOff>
    </xdr:from>
    <xdr:to>
      <xdr:col>19</xdr:col>
      <xdr:colOff>177800</xdr:colOff>
      <xdr:row>98</xdr:row>
      <xdr:rowOff>56159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10368"/>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105029</xdr:rowOff>
    </xdr:from>
    <xdr:to>
      <xdr:col>15</xdr:col>
      <xdr:colOff>50800</xdr:colOff>
      <xdr:row>98</xdr:row>
      <xdr:rowOff>56159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735679"/>
          <a:ext cx="889000" cy="1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105029</xdr:rowOff>
    </xdr:from>
    <xdr:to>
      <xdr:col>10</xdr:col>
      <xdr:colOff>114300</xdr:colOff>
      <xdr:row>99</xdr:row>
      <xdr:rowOff>22834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5679"/>
          <a:ext cx="889000" cy="2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79921</xdr:rowOff>
    </xdr:from>
    <xdr:to>
      <xdr:col>24</xdr:col>
      <xdr:colOff>114300</xdr:colOff>
      <xdr:row>98</xdr:row>
      <xdr:rowOff>10071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166298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128918</xdr:rowOff>
    </xdr:from>
    <xdr:to>
      <xdr:col>20</xdr:col>
      <xdr:colOff>38100</xdr:colOff>
      <xdr:row>98</xdr:row>
      <xdr:rowOff>59068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50195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5359</xdr:rowOff>
    </xdr:from>
    <xdr:to>
      <xdr:col>15</xdr:col>
      <xdr:colOff>101600</xdr:colOff>
      <xdr:row>98</xdr:row>
      <xdr:rowOff>106959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98086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54229</xdr:rowOff>
    </xdr:from>
    <xdr:to>
      <xdr:col>10</xdr:col>
      <xdr:colOff>165100</xdr:colOff>
      <xdr:row>97</xdr:row>
      <xdr:rowOff>155829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146956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143484</xdr:rowOff>
    </xdr:from>
    <xdr:to>
      <xdr:col>6</xdr:col>
      <xdr:colOff>38100</xdr:colOff>
      <xdr:row>99</xdr:row>
      <xdr:rowOff>73634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64761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52484</xdr:rowOff>
    </xdr:from>
    <xdr:to>
      <xdr:col>55</xdr:col>
      <xdr:colOff>0</xdr:colOff>
      <xdr:row>37</xdr:row>
      <xdr:rowOff>134029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96134"/>
          <a:ext cx="8382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98138</xdr:rowOff>
    </xdr:from>
    <xdr:to>
      <xdr:col>50</xdr:col>
      <xdr:colOff>114300</xdr:colOff>
      <xdr:row>37</xdr:row>
      <xdr:rowOff>134029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41788"/>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98138</xdr:rowOff>
    </xdr:from>
    <xdr:to>
      <xdr:col>45</xdr:col>
      <xdr:colOff>177800</xdr:colOff>
      <xdr:row>37</xdr:row>
      <xdr:rowOff>103755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41788"/>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94797</xdr:rowOff>
    </xdr:from>
    <xdr:to>
      <xdr:col>41</xdr:col>
      <xdr:colOff>50800</xdr:colOff>
      <xdr:row>37</xdr:row>
      <xdr:rowOff>103755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09747"/>
          <a:ext cx="889000" cy="10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1684</xdr:rowOff>
    </xdr:from>
    <xdr:to>
      <xdr:col>55</xdr:col>
      <xdr:colOff>50800</xdr:colOff>
      <xdr:row>37</xdr:row>
      <xdr:rowOff>103284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24561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83229</xdr:rowOff>
    </xdr:from>
    <xdr:to>
      <xdr:col>50</xdr:col>
      <xdr:colOff>165100</xdr:colOff>
      <xdr:row>38</xdr:row>
      <xdr:rowOff>13379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47338</xdr:rowOff>
    </xdr:from>
    <xdr:to>
      <xdr:col>46</xdr:col>
      <xdr:colOff>38100</xdr:colOff>
      <xdr:row>37</xdr:row>
      <xdr:rowOff>148938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140065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52955</xdr:rowOff>
    </xdr:from>
    <xdr:to>
      <xdr:col>41</xdr:col>
      <xdr:colOff>101600</xdr:colOff>
      <xdr:row>37</xdr:row>
      <xdr:rowOff>154555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145683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43997</xdr:rowOff>
    </xdr:from>
    <xdr:to>
      <xdr:col>36</xdr:col>
      <xdr:colOff>165100</xdr:colOff>
      <xdr:row>31</xdr:row>
      <xdr:rowOff>145597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136724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5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125870</xdr:rowOff>
    </xdr:from>
    <xdr:to>
      <xdr:col>55</xdr:col>
      <xdr:colOff>0</xdr:colOff>
      <xdr:row>52</xdr:row>
      <xdr:rowOff>82599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8869820"/>
          <a:ext cx="838200" cy="12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125870</xdr:rowOff>
    </xdr:from>
    <xdr:to>
      <xdr:col>50</xdr:col>
      <xdr:colOff>114300</xdr:colOff>
      <xdr:row>52</xdr:row>
      <xdr:rowOff>149987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8869820"/>
          <a:ext cx="889000" cy="19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149987</xdr:rowOff>
    </xdr:from>
    <xdr:to>
      <xdr:col>45</xdr:col>
      <xdr:colOff>177800</xdr:colOff>
      <xdr:row>55</xdr:row>
      <xdr:rowOff>146329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065387"/>
          <a:ext cx="889000" cy="5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146329</xdr:rowOff>
    </xdr:from>
    <xdr:to>
      <xdr:col>41</xdr:col>
      <xdr:colOff>50800</xdr:colOff>
      <xdr:row>56</xdr:row>
      <xdr:rowOff>60278</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576079"/>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31799</xdr:rowOff>
    </xdr:from>
    <xdr:to>
      <xdr:col>55</xdr:col>
      <xdr:colOff>50800</xdr:colOff>
      <xdr:row>52</xdr:row>
      <xdr:rowOff>133399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54676</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79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75070</xdr:rowOff>
    </xdr:from>
    <xdr:to>
      <xdr:col>50</xdr:col>
      <xdr:colOff>165100</xdr:colOff>
      <xdr:row>52</xdr:row>
      <xdr:rowOff>5220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88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21747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39795" y="859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99187</xdr:rowOff>
    </xdr:from>
    <xdr:to>
      <xdr:col>46</xdr:col>
      <xdr:colOff>38100</xdr:colOff>
      <xdr:row>53</xdr:row>
      <xdr:rowOff>29337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45864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878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95529</xdr:rowOff>
    </xdr:from>
    <xdr:to>
      <xdr:col>41</xdr:col>
      <xdr:colOff>101600</xdr:colOff>
      <xdr:row>56</xdr:row>
      <xdr:rowOff>25679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5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42206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3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9478</xdr:rowOff>
    </xdr:from>
    <xdr:to>
      <xdr:col>36</xdr:col>
      <xdr:colOff>165100</xdr:colOff>
      <xdr:row>56</xdr:row>
      <xdr:rowOff>111078</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102205</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0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132110</xdr:rowOff>
    </xdr:from>
    <xdr:to>
      <xdr:col>55</xdr:col>
      <xdr:colOff>0</xdr:colOff>
      <xdr:row>77</xdr:row>
      <xdr:rowOff>72743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62310"/>
          <a:ext cx="838200" cy="1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112359</xdr:rowOff>
    </xdr:from>
    <xdr:to>
      <xdr:col>50</xdr:col>
      <xdr:colOff>114300</xdr:colOff>
      <xdr:row>77</xdr:row>
      <xdr:rowOff>72743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42559"/>
          <a:ext cx="889000" cy="13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49197</xdr:rowOff>
    </xdr:from>
    <xdr:to>
      <xdr:col>45</xdr:col>
      <xdr:colOff>177800</xdr:colOff>
      <xdr:row>76</xdr:row>
      <xdr:rowOff>112359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907947"/>
          <a:ext cx="889000" cy="23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22382</xdr:rowOff>
    </xdr:from>
    <xdr:to>
      <xdr:col>41</xdr:col>
      <xdr:colOff>50800</xdr:colOff>
      <xdr:row>75</xdr:row>
      <xdr:rowOff>49197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881132"/>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81310</xdr:rowOff>
    </xdr:from>
    <xdr:to>
      <xdr:col>55</xdr:col>
      <xdr:colOff>50800</xdr:colOff>
      <xdr:row>77</xdr:row>
      <xdr:rowOff>11460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104188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21943</xdr:rowOff>
    </xdr:from>
    <xdr:to>
      <xdr:col>50</xdr:col>
      <xdr:colOff>165100</xdr:colOff>
      <xdr:row>77</xdr:row>
      <xdr:rowOff>123543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140070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61559</xdr:rowOff>
    </xdr:from>
    <xdr:to>
      <xdr:col>46</xdr:col>
      <xdr:colOff>38100</xdr:colOff>
      <xdr:row>76</xdr:row>
      <xdr:rowOff>163159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9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8237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169847</xdr:rowOff>
    </xdr:from>
    <xdr:to>
      <xdr:col>41</xdr:col>
      <xdr:colOff>101600</xdr:colOff>
      <xdr:row>75</xdr:row>
      <xdr:rowOff>99997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116524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143032</xdr:rowOff>
    </xdr:from>
    <xdr:to>
      <xdr:col>36</xdr:col>
      <xdr:colOff>165100</xdr:colOff>
      <xdr:row>75</xdr:row>
      <xdr:rowOff>73182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89709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24583</xdr:rowOff>
    </xdr:from>
    <xdr:to>
      <xdr:col>55</xdr:col>
      <xdr:colOff>0</xdr:colOff>
      <xdr:row>93</xdr:row>
      <xdr:rowOff>80508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797983"/>
          <a:ext cx="8382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24583</xdr:rowOff>
    </xdr:from>
    <xdr:to>
      <xdr:col>50</xdr:col>
      <xdr:colOff>114300</xdr:colOff>
      <xdr:row>93</xdr:row>
      <xdr:rowOff>27832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797983"/>
          <a:ext cx="889000" cy="17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27832</xdr:rowOff>
    </xdr:from>
    <xdr:to>
      <xdr:col>45</xdr:col>
      <xdr:colOff>177800</xdr:colOff>
      <xdr:row>97</xdr:row>
      <xdr:rowOff>35933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5972682"/>
          <a:ext cx="889000" cy="69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35933</xdr:rowOff>
    </xdr:from>
    <xdr:to>
      <xdr:col>41</xdr:col>
      <xdr:colOff>50800</xdr:colOff>
      <xdr:row>97</xdr:row>
      <xdr:rowOff>127682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66583"/>
          <a:ext cx="889000" cy="9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29708</xdr:rowOff>
    </xdr:from>
    <xdr:to>
      <xdr:col>55</xdr:col>
      <xdr:colOff>50800</xdr:colOff>
      <xdr:row>93</xdr:row>
      <xdr:rowOff>131308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9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52585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82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145233</xdr:rowOff>
    </xdr:from>
    <xdr:to>
      <xdr:col>50</xdr:col>
      <xdr:colOff>165100</xdr:colOff>
      <xdr:row>92</xdr:row>
      <xdr:rowOff>75383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7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91910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52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148482</xdr:rowOff>
    </xdr:from>
    <xdr:to>
      <xdr:col>46</xdr:col>
      <xdr:colOff>38100</xdr:colOff>
      <xdr:row>93</xdr:row>
      <xdr:rowOff>78632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9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95159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69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156583</xdr:rowOff>
    </xdr:from>
    <xdr:to>
      <xdr:col>41</xdr:col>
      <xdr:colOff>101600</xdr:colOff>
      <xdr:row>97</xdr:row>
      <xdr:rowOff>86733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1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77860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0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76882</xdr:rowOff>
    </xdr:from>
    <xdr:to>
      <xdr:col>36</xdr:col>
      <xdr:colOff>165100</xdr:colOff>
      <xdr:row>98</xdr:row>
      <xdr:rowOff>7032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169609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115102</xdr:rowOff>
    </xdr:from>
    <xdr:to>
      <xdr:col>85</xdr:col>
      <xdr:colOff>127000</xdr:colOff>
      <xdr:row>38</xdr:row>
      <xdr:rowOff>127127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30202"/>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114280</xdr:rowOff>
    </xdr:from>
    <xdr:to>
      <xdr:col>81</xdr:col>
      <xdr:colOff>50800</xdr:colOff>
      <xdr:row>38</xdr:row>
      <xdr:rowOff>115102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29380"/>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114280</xdr:rowOff>
    </xdr:from>
    <xdr:to>
      <xdr:col>76</xdr:col>
      <xdr:colOff>114300</xdr:colOff>
      <xdr:row>38</xdr:row>
      <xdr:rowOff>138694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29380"/>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138694</xdr:rowOff>
    </xdr:from>
    <xdr:to>
      <xdr:col>71</xdr:col>
      <xdr:colOff>177800</xdr:colOff>
      <xdr:row>38</xdr:row>
      <xdr:rowOff>139471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5379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76327</xdr:rowOff>
    </xdr:from>
    <xdr:to>
      <xdr:col>85</xdr:col>
      <xdr:colOff>177800</xdr:colOff>
      <xdr:row>39</xdr:row>
      <xdr:rowOff>6477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162704</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0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64302</xdr:rowOff>
    </xdr:from>
    <xdr:to>
      <xdr:col>81</xdr:col>
      <xdr:colOff>101600</xdr:colOff>
      <xdr:row>38</xdr:row>
      <xdr:rowOff>165902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157029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7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63480</xdr:rowOff>
    </xdr:from>
    <xdr:to>
      <xdr:col>76</xdr:col>
      <xdr:colOff>165100</xdr:colOff>
      <xdr:row>38</xdr:row>
      <xdr:rowOff>165080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156207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7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87894</xdr:rowOff>
    </xdr:from>
    <xdr:to>
      <xdr:col>72</xdr:col>
      <xdr:colOff>38100</xdr:colOff>
      <xdr:row>39</xdr:row>
      <xdr:rowOff>18044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9171</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88671</xdr:rowOff>
    </xdr:from>
    <xdr:to>
      <xdr:col>67</xdr:col>
      <xdr:colOff>101600</xdr:colOff>
      <xdr:row>39</xdr:row>
      <xdr:rowOff>18821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9948</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135830</xdr:rowOff>
    </xdr:from>
    <xdr:to>
      <xdr:col>85</xdr:col>
      <xdr:colOff>127000</xdr:colOff>
      <xdr:row>76</xdr:row>
      <xdr:rowOff>145904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66030"/>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145904</xdr:rowOff>
    </xdr:from>
    <xdr:to>
      <xdr:col>81</xdr:col>
      <xdr:colOff>50800</xdr:colOff>
      <xdr:row>76</xdr:row>
      <xdr:rowOff>151245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76104"/>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151245</xdr:rowOff>
    </xdr:from>
    <xdr:to>
      <xdr:col>76</xdr:col>
      <xdr:colOff>114300</xdr:colOff>
      <xdr:row>76</xdr:row>
      <xdr:rowOff>153025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81445"/>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153025</xdr:rowOff>
    </xdr:from>
    <xdr:to>
      <xdr:col>71</xdr:col>
      <xdr:colOff>177800</xdr:colOff>
      <xdr:row>76</xdr:row>
      <xdr:rowOff>154738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83225"/>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85030</xdr:rowOff>
    </xdr:from>
    <xdr:to>
      <xdr:col>85</xdr:col>
      <xdr:colOff>177800</xdr:colOff>
      <xdr:row>77</xdr:row>
      <xdr:rowOff>15180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63457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95104</xdr:rowOff>
    </xdr:from>
    <xdr:to>
      <xdr:col>81</xdr:col>
      <xdr:colOff>101600</xdr:colOff>
      <xdr:row>77</xdr:row>
      <xdr:rowOff>25254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100445</xdr:rowOff>
    </xdr:from>
    <xdr:to>
      <xdr:col>76</xdr:col>
      <xdr:colOff>165100</xdr:colOff>
      <xdr:row>77</xdr:row>
      <xdr:rowOff>30595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21722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102225</xdr:rowOff>
    </xdr:from>
    <xdr:to>
      <xdr:col>72</xdr:col>
      <xdr:colOff>38100</xdr:colOff>
      <xdr:row>77</xdr:row>
      <xdr:rowOff>32375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23502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2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103938</xdr:rowOff>
    </xdr:from>
    <xdr:to>
      <xdr:col>67</xdr:col>
      <xdr:colOff>101600</xdr:colOff>
      <xdr:row>77</xdr:row>
      <xdr:rowOff>34088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25215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106172</xdr:rowOff>
    </xdr:from>
    <xdr:to>
      <xdr:col>85</xdr:col>
      <xdr:colOff>127000</xdr:colOff>
      <xdr:row>98</xdr:row>
      <xdr:rowOff>133490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08272"/>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157468</xdr:rowOff>
    </xdr:from>
    <xdr:to>
      <xdr:col>81</xdr:col>
      <xdr:colOff>50800</xdr:colOff>
      <xdr:row>98</xdr:row>
      <xdr:rowOff>133490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88118"/>
          <a:ext cx="889000" cy="1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134150</xdr:rowOff>
    </xdr:from>
    <xdr:to>
      <xdr:col>76</xdr:col>
      <xdr:colOff>114300</xdr:colOff>
      <xdr:row>97</xdr:row>
      <xdr:rowOff>157468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93350"/>
          <a:ext cx="889000" cy="1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134150</xdr:rowOff>
    </xdr:from>
    <xdr:to>
      <xdr:col>71</xdr:col>
      <xdr:colOff>177800</xdr:colOff>
      <xdr:row>98</xdr:row>
      <xdr:rowOff>79350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93350"/>
          <a:ext cx="889000" cy="2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55372</xdr:rowOff>
    </xdr:from>
    <xdr:to>
      <xdr:col>85</xdr:col>
      <xdr:colOff>177800</xdr:colOff>
      <xdr:row>98</xdr:row>
      <xdr:rowOff>156972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141749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7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82690</xdr:rowOff>
    </xdr:from>
    <xdr:to>
      <xdr:col>81</xdr:col>
      <xdr:colOff>101600</xdr:colOff>
      <xdr:row>99</xdr:row>
      <xdr:rowOff>12840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3967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106668</xdr:rowOff>
    </xdr:from>
    <xdr:to>
      <xdr:col>76</xdr:col>
      <xdr:colOff>165100</xdr:colOff>
      <xdr:row>98</xdr:row>
      <xdr:rowOff>36818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27945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3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83350</xdr:rowOff>
    </xdr:from>
    <xdr:to>
      <xdr:col>72</xdr:col>
      <xdr:colOff>38100</xdr:colOff>
      <xdr:row>97</xdr:row>
      <xdr:rowOff>13500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30027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28550</xdr:rowOff>
    </xdr:from>
    <xdr:to>
      <xdr:col>67</xdr:col>
      <xdr:colOff>101600</xdr:colOff>
      <xdr:row>98</xdr:row>
      <xdr:rowOff>130150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121277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70160</xdr:rowOff>
    </xdr:from>
    <xdr:to>
      <xdr:col>116</xdr:col>
      <xdr:colOff>63500</xdr:colOff>
      <xdr:row>38</xdr:row>
      <xdr:rowOff>80676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85260"/>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80676</xdr:rowOff>
    </xdr:from>
    <xdr:to>
      <xdr:col>111</xdr:col>
      <xdr:colOff>177800</xdr:colOff>
      <xdr:row>38</xdr:row>
      <xdr:rowOff>98232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95776"/>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98232</xdr:rowOff>
    </xdr:from>
    <xdr:to>
      <xdr:col>107</xdr:col>
      <xdr:colOff>50800</xdr:colOff>
      <xdr:row>38</xdr:row>
      <xdr:rowOff>112588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13332"/>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112588</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27688"/>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19360</xdr:rowOff>
    </xdr:from>
    <xdr:to>
      <xdr:col>116</xdr:col>
      <xdr:colOff>114300</xdr:colOff>
      <xdr:row>38</xdr:row>
      <xdr:rowOff>120960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105737</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29876</xdr:rowOff>
    </xdr:from>
    <xdr:to>
      <xdr:col>112</xdr:col>
      <xdr:colOff>38100</xdr:colOff>
      <xdr:row>38</xdr:row>
      <xdr:rowOff>131476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122603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3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47432</xdr:rowOff>
    </xdr:from>
    <xdr:to>
      <xdr:col>107</xdr:col>
      <xdr:colOff>101600</xdr:colOff>
      <xdr:row>38</xdr:row>
      <xdr:rowOff>149032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140159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5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61788</xdr:rowOff>
    </xdr:from>
    <xdr:to>
      <xdr:col>102</xdr:col>
      <xdr:colOff>165100</xdr:colOff>
      <xdr:row>38</xdr:row>
      <xdr:rowOff>163388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154515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78412</xdr:rowOff>
    </xdr:from>
    <xdr:to>
      <xdr:col>116</xdr:col>
      <xdr:colOff>63500</xdr:colOff>
      <xdr:row>78</xdr:row>
      <xdr:rowOff>96814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45151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96814</xdr:rowOff>
    </xdr:from>
    <xdr:to>
      <xdr:col>111</xdr:col>
      <xdr:colOff>177800</xdr:colOff>
      <xdr:row>78</xdr:row>
      <xdr:rowOff>105798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69914"/>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105798</xdr:rowOff>
    </xdr:from>
    <xdr:to>
      <xdr:col>107</xdr:col>
      <xdr:colOff>50800</xdr:colOff>
      <xdr:row>78</xdr:row>
      <xdr:rowOff>131997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78898"/>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122372</xdr:rowOff>
    </xdr:from>
    <xdr:to>
      <xdr:col>102</xdr:col>
      <xdr:colOff>114300</xdr:colOff>
      <xdr:row>78</xdr:row>
      <xdr:rowOff>131997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495472"/>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27612</xdr:rowOff>
    </xdr:from>
    <xdr:to>
      <xdr:col>116</xdr:col>
      <xdr:colOff>114300</xdr:colOff>
      <xdr:row>78</xdr:row>
      <xdr:rowOff>129212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4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113989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3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46014</xdr:rowOff>
    </xdr:from>
    <xdr:to>
      <xdr:col>112</xdr:col>
      <xdr:colOff>38100</xdr:colOff>
      <xdr:row>78</xdr:row>
      <xdr:rowOff>147614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138741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5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54998</xdr:rowOff>
    </xdr:from>
    <xdr:to>
      <xdr:col>107</xdr:col>
      <xdr:colOff>101600</xdr:colOff>
      <xdr:row>78</xdr:row>
      <xdr:rowOff>156598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4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147725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5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81197</xdr:rowOff>
    </xdr:from>
    <xdr:to>
      <xdr:col>102</xdr:col>
      <xdr:colOff>165100</xdr:colOff>
      <xdr:row>79</xdr:row>
      <xdr:rowOff>11347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4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2474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5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71572</xdr:rowOff>
    </xdr:from>
    <xdr:to>
      <xdr:col>98</xdr:col>
      <xdr:colOff>38100</xdr:colOff>
      <xdr:row>79</xdr:row>
      <xdr:rowOff>1722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164299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類似団体内平均値と比べると、維持補修費、普通建設事業費（うち新規設備）及び普通建設事業費（うち更新整備）が大きく上回っており、それ以外はほぼ同水準または下回っている。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老朽化した施設が多く、施設の補修、更新及び統廃合による新規整備に多額の費用がかかるため、維持補修費及び普通建設事業費が類似団体内平均値を上回っている。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物件費は、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類似団体内平均値と同様に増加傾向であったが、</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月から自施設でのごみの焼却を再開したため減少となり、類似団体内平均値を下回っている。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扶助費が類似団体内平均値を下回っている要因としては、第二次産業従事者が多いため生活保護受給者が少ないことや、高齢者の割合が低いことなどが挙げられる。</a:t>
          </a:r>
        </a:p>
        <a:p>
          <a:r>
            <a:rPr kumimoji="1" lang="ja-JP" altLang="en-US" sz="1300">
              <a:latin typeface="ＭＳ Ｐゴシック" panose="020B0600070205080204" pitchFamily="50" charset="-128"/>
              <a:ea typeface="ＭＳ Ｐゴシック" panose="020B0600070205080204" pitchFamily="50" charset="-128"/>
            </a:rPr>
            <a:t>すでに経常経費の削減には努めているところではあるが、今後見込まれる大幅な税収減に備え、事務事業の見直しを進め、コストの低減に努める。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静岡県湖西市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57,216
53,006
86.56
28,025,074
26,429,190
1,232,496
14,060,160
19,060,407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162560</xdr:rowOff>
    </xdr:from>
    <xdr:to>
      <xdr:col>24</xdr:col>
      <xdr:colOff>63500</xdr:colOff>
      <xdr:row>36</xdr:row>
      <xdr:rowOff>17628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3310"/>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10313</xdr:rowOff>
    </xdr:from>
    <xdr:to>
      <xdr:col>19</xdr:col>
      <xdr:colOff>177800</xdr:colOff>
      <xdr:row>36</xdr:row>
      <xdr:rowOff>17628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251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10313</xdr:rowOff>
    </xdr:from>
    <xdr:to>
      <xdr:col>15</xdr:col>
      <xdr:colOff>50800</xdr:colOff>
      <xdr:row>36</xdr:row>
      <xdr:rowOff>23571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251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23571</xdr:rowOff>
    </xdr:from>
    <xdr:to>
      <xdr:col>10</xdr:col>
      <xdr:colOff>114300</xdr:colOff>
      <xdr:row>36</xdr:row>
      <xdr:rowOff>35458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577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90187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138278</xdr:rowOff>
    </xdr:from>
    <xdr:to>
      <xdr:col>20</xdr:col>
      <xdr:colOff>38100</xdr:colOff>
      <xdr:row>36</xdr:row>
      <xdr:rowOff>68428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59555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130963</xdr:rowOff>
    </xdr:from>
    <xdr:to>
      <xdr:col>15</xdr:col>
      <xdr:colOff>101600</xdr:colOff>
      <xdr:row>36</xdr:row>
      <xdr:rowOff>61113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144221</xdr:rowOff>
    </xdr:from>
    <xdr:to>
      <xdr:col>10</xdr:col>
      <xdr:colOff>165100</xdr:colOff>
      <xdr:row>36</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156108</xdr:rowOff>
    </xdr:from>
    <xdr:to>
      <xdr:col>6</xdr:col>
      <xdr:colOff>38100</xdr:colOff>
      <xdr:row>36</xdr:row>
      <xdr:rowOff>86258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68285</xdr:rowOff>
    </xdr:from>
    <xdr:to>
      <xdr:col>24</xdr:col>
      <xdr:colOff>63500</xdr:colOff>
      <xdr:row>57</xdr:row>
      <xdr:rowOff>6525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9485"/>
          <a:ext cx="8382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117145</xdr:rowOff>
    </xdr:from>
    <xdr:to>
      <xdr:col>19</xdr:col>
      <xdr:colOff>177800</xdr:colOff>
      <xdr:row>57</xdr:row>
      <xdr:rowOff>6525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8345"/>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12408</xdr:rowOff>
    </xdr:from>
    <xdr:to>
      <xdr:col>15</xdr:col>
      <xdr:colOff>50800</xdr:colOff>
      <xdr:row>56</xdr:row>
      <xdr:rowOff>117145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13608"/>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106355</xdr:rowOff>
    </xdr:from>
    <xdr:to>
      <xdr:col>10</xdr:col>
      <xdr:colOff>114300</xdr:colOff>
      <xdr:row>56</xdr:row>
      <xdr:rowOff>12408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21755"/>
          <a:ext cx="889000" cy="59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17485</xdr:rowOff>
    </xdr:from>
    <xdr:to>
      <xdr:col>24</xdr:col>
      <xdr:colOff>114300</xdr:colOff>
      <xdr:row>56</xdr:row>
      <xdr:rowOff>119085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167362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127175</xdr:rowOff>
    </xdr:from>
    <xdr:to>
      <xdr:col>20</xdr:col>
      <xdr:colOff>38100</xdr:colOff>
      <xdr:row>57</xdr:row>
      <xdr:rowOff>57325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48452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66345</xdr:rowOff>
    </xdr:from>
    <xdr:to>
      <xdr:col>15</xdr:col>
      <xdr:colOff>101600</xdr:colOff>
      <xdr:row>56</xdr:row>
      <xdr:rowOff>167945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159072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133058</xdr:rowOff>
    </xdr:from>
    <xdr:to>
      <xdr:col>10</xdr:col>
      <xdr:colOff>165100</xdr:colOff>
      <xdr:row>56</xdr:row>
      <xdr:rowOff>63208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54335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55555</xdr:rowOff>
    </xdr:from>
    <xdr:to>
      <xdr:col>6</xdr:col>
      <xdr:colOff>38100</xdr:colOff>
      <xdr:row>52</xdr:row>
      <xdr:rowOff>157155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148282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6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94352</xdr:rowOff>
    </xdr:from>
    <xdr:to>
      <xdr:col>24</xdr:col>
      <xdr:colOff>62865</xdr:colOff>
      <xdr:row>77</xdr:row>
      <xdr:rowOff>26915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5852"/>
          <a:ext cx="1270" cy="11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30742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26915</xdr:rowOff>
    </xdr:from>
    <xdr:to>
      <xdr:col>24</xdr:col>
      <xdr:colOff>152400</xdr:colOff>
      <xdr:row>77</xdr:row>
      <xdr:rowOff>26915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2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41029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7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94352</xdr:rowOff>
    </xdr:from>
    <xdr:to>
      <xdr:col>24</xdr:col>
      <xdr:colOff>152400</xdr:colOff>
      <xdr:row>70</xdr:row>
      <xdr:rowOff>94352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26915</xdr:rowOff>
    </xdr:from>
    <xdr:to>
      <xdr:col>24</xdr:col>
      <xdr:colOff>63500</xdr:colOff>
      <xdr:row>77</xdr:row>
      <xdr:rowOff>107153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8565"/>
          <a:ext cx="8382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15794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31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164367</xdr:rowOff>
    </xdr:from>
    <xdr:to>
      <xdr:col>24</xdr:col>
      <xdr:colOff>114300</xdr:colOff>
      <xdr:row>74</xdr:row>
      <xdr:rowOff>94517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8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107153</xdr:rowOff>
    </xdr:from>
    <xdr:to>
      <xdr:col>19</xdr:col>
      <xdr:colOff>177800</xdr:colOff>
      <xdr:row>78</xdr:row>
      <xdr:rowOff>13932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8803"/>
          <a:ext cx="889000" cy="7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109417</xdr:rowOff>
    </xdr:from>
    <xdr:to>
      <xdr:col>20</xdr:col>
      <xdr:colOff>38100</xdr:colOff>
      <xdr:row>75</xdr:row>
      <xdr:rowOff>39567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56094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61567</xdr:rowOff>
    </xdr:from>
    <xdr:to>
      <xdr:col>15</xdr:col>
      <xdr:colOff>50800</xdr:colOff>
      <xdr:row>78</xdr:row>
      <xdr:rowOff>13932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3217"/>
          <a:ext cx="889000" cy="12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35551</xdr:rowOff>
    </xdr:from>
    <xdr:to>
      <xdr:col>15</xdr:col>
      <xdr:colOff>101600</xdr:colOff>
      <xdr:row>75</xdr:row>
      <xdr:rowOff>137151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153678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61567</xdr:rowOff>
    </xdr:from>
    <xdr:to>
      <xdr:col>10</xdr:col>
      <xdr:colOff>114300</xdr:colOff>
      <xdr:row>78</xdr:row>
      <xdr:rowOff>144738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3217"/>
          <a:ext cx="889000" cy="2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127457</xdr:rowOff>
    </xdr:from>
    <xdr:to>
      <xdr:col>10</xdr:col>
      <xdr:colOff>165100</xdr:colOff>
      <xdr:row>75</xdr:row>
      <xdr:rowOff>57607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74134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28350</xdr:rowOff>
    </xdr:from>
    <xdr:to>
      <xdr:col>6</xdr:col>
      <xdr:colOff>38100</xdr:colOff>
      <xdr:row>76</xdr:row>
      <xdr:rowOff>129950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146476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147565</xdr:rowOff>
    </xdr:from>
    <xdr:to>
      <xdr:col>24</xdr:col>
      <xdr:colOff>114300</xdr:colOff>
      <xdr:row>77</xdr:row>
      <xdr:rowOff>77715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62492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56353</xdr:rowOff>
    </xdr:from>
    <xdr:to>
      <xdr:col>20</xdr:col>
      <xdr:colOff>38100</xdr:colOff>
      <xdr:row>77</xdr:row>
      <xdr:rowOff>157953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149080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134582</xdr:rowOff>
    </xdr:from>
    <xdr:to>
      <xdr:col>15</xdr:col>
      <xdr:colOff>101600</xdr:colOff>
      <xdr:row>78</xdr:row>
      <xdr:rowOff>64732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55859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10767</xdr:rowOff>
    </xdr:from>
    <xdr:to>
      <xdr:col>10</xdr:col>
      <xdr:colOff>165100</xdr:colOff>
      <xdr:row>77</xdr:row>
      <xdr:rowOff>112367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103494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93938</xdr:rowOff>
    </xdr:from>
    <xdr:to>
      <xdr:col>6</xdr:col>
      <xdr:colOff>38100</xdr:colOff>
      <xdr:row>79</xdr:row>
      <xdr:rowOff>24088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15215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140957</xdr:rowOff>
    </xdr:from>
    <xdr:to>
      <xdr:col>24</xdr:col>
      <xdr:colOff>63500</xdr:colOff>
      <xdr:row>93</xdr:row>
      <xdr:rowOff>12751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400007"/>
          <a:ext cx="838200" cy="5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130023</xdr:rowOff>
    </xdr:from>
    <xdr:to>
      <xdr:col>19</xdr:col>
      <xdr:colOff>177800</xdr:colOff>
      <xdr:row>89</xdr:row>
      <xdr:rowOff>140957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38907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130023</xdr:rowOff>
    </xdr:from>
    <xdr:to>
      <xdr:col>15</xdr:col>
      <xdr:colOff>50800</xdr:colOff>
      <xdr:row>93</xdr:row>
      <xdr:rowOff>164751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389073"/>
          <a:ext cx="889000" cy="7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164751</xdr:rowOff>
    </xdr:from>
    <xdr:to>
      <xdr:col>10</xdr:col>
      <xdr:colOff>114300</xdr:colOff>
      <xdr:row>95</xdr:row>
      <xdr:rowOff>76873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109601"/>
          <a:ext cx="889000" cy="25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133401</xdr:rowOff>
    </xdr:from>
    <xdr:to>
      <xdr:col>24</xdr:col>
      <xdr:colOff>114300</xdr:colOff>
      <xdr:row>93</xdr:row>
      <xdr:rowOff>63551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156278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90157</xdr:rowOff>
    </xdr:from>
    <xdr:to>
      <xdr:col>20</xdr:col>
      <xdr:colOff>38100</xdr:colOff>
      <xdr:row>90</xdr:row>
      <xdr:rowOff>20307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3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36834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12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79223</xdr:rowOff>
    </xdr:from>
    <xdr:to>
      <xdr:col>15</xdr:col>
      <xdr:colOff>101600</xdr:colOff>
      <xdr:row>90</xdr:row>
      <xdr:rowOff>9373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3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25900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11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113951</xdr:rowOff>
    </xdr:from>
    <xdr:to>
      <xdr:col>10</xdr:col>
      <xdr:colOff>165100</xdr:colOff>
      <xdr:row>94</xdr:row>
      <xdr:rowOff>44101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60628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8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26073</xdr:rowOff>
    </xdr:from>
    <xdr:to>
      <xdr:col>6</xdr:col>
      <xdr:colOff>38100</xdr:colOff>
      <xdr:row>95</xdr:row>
      <xdr:rowOff>127673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144200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133495</xdr:rowOff>
    </xdr:from>
    <xdr:to>
      <xdr:col>55</xdr:col>
      <xdr:colOff>0</xdr:colOff>
      <xdr:row>38</xdr:row>
      <xdr:rowOff>151565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48595"/>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102906</xdr:rowOff>
    </xdr:from>
    <xdr:to>
      <xdr:col>50</xdr:col>
      <xdr:colOff>114300</xdr:colOff>
      <xdr:row>38</xdr:row>
      <xdr:rowOff>133495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8006"/>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102906</xdr:rowOff>
    </xdr:from>
    <xdr:to>
      <xdr:col>45</xdr:col>
      <xdr:colOff>177800</xdr:colOff>
      <xdr:row>38</xdr:row>
      <xdr:rowOff>132407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8006"/>
          <a:ext cx="889000" cy="2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125331</xdr:rowOff>
    </xdr:from>
    <xdr:to>
      <xdr:col>41</xdr:col>
      <xdr:colOff>50800</xdr:colOff>
      <xdr:row>38</xdr:row>
      <xdr:rowOff>132407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0431"/>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100765</xdr:rowOff>
    </xdr:from>
    <xdr:to>
      <xdr:col>55</xdr:col>
      <xdr:colOff>50800</xdr:colOff>
      <xdr:row>39</xdr:row>
      <xdr:rowOff>30915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82695</xdr:rowOff>
    </xdr:from>
    <xdr:to>
      <xdr:col>50</xdr:col>
      <xdr:colOff>165100</xdr:colOff>
      <xdr:row>39</xdr:row>
      <xdr:rowOff>12845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29372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3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52106</xdr:rowOff>
    </xdr:from>
    <xdr:to>
      <xdr:col>46</xdr:col>
      <xdr:colOff>38100</xdr:colOff>
      <xdr:row>38</xdr:row>
      <xdr:rowOff>153706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170233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3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81607</xdr:rowOff>
    </xdr:from>
    <xdr:to>
      <xdr:col>41</xdr:col>
      <xdr:colOff>101600</xdr:colOff>
      <xdr:row>39</xdr:row>
      <xdr:rowOff>11757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28284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3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74531</xdr:rowOff>
    </xdr:from>
    <xdr:to>
      <xdr:col>36</xdr:col>
      <xdr:colOff>165100</xdr:colOff>
      <xdr:row>39</xdr:row>
      <xdr:rowOff>4681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21208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44036</xdr:rowOff>
    </xdr:from>
    <xdr:to>
      <xdr:col>55</xdr:col>
      <xdr:colOff>0</xdr:colOff>
      <xdr:row>59</xdr:row>
      <xdr:rowOff>44178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59586"/>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146460</xdr:rowOff>
    </xdr:from>
    <xdr:to>
      <xdr:col>50</xdr:col>
      <xdr:colOff>114300</xdr:colOff>
      <xdr:row>59</xdr:row>
      <xdr:rowOff>44036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90560"/>
          <a:ext cx="889000" cy="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146460</xdr:rowOff>
    </xdr:from>
    <xdr:to>
      <xdr:col>45</xdr:col>
      <xdr:colOff>177800</xdr:colOff>
      <xdr:row>58</xdr:row>
      <xdr:rowOff>171258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90560"/>
          <a:ext cx="889000" cy="2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171258</xdr:rowOff>
    </xdr:from>
    <xdr:to>
      <xdr:col>41</xdr:col>
      <xdr:colOff>50800</xdr:colOff>
      <xdr:row>59</xdr:row>
      <xdr:rowOff>59810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15358"/>
          <a:ext cx="889000" cy="6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164828</xdr:rowOff>
    </xdr:from>
    <xdr:to>
      <xdr:col>55</xdr:col>
      <xdr:colOff>50800</xdr:colOff>
      <xdr:row>59</xdr:row>
      <xdr:rowOff>94978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79755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164686</xdr:rowOff>
    </xdr:from>
    <xdr:to>
      <xdr:col>50</xdr:col>
      <xdr:colOff>165100</xdr:colOff>
      <xdr:row>59</xdr:row>
      <xdr:rowOff>94836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85963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95660</xdr:rowOff>
    </xdr:from>
    <xdr:to>
      <xdr:col>46</xdr:col>
      <xdr:colOff>38100</xdr:colOff>
      <xdr:row>59</xdr:row>
      <xdr:rowOff>25810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16937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101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120458</xdr:rowOff>
    </xdr:from>
    <xdr:to>
      <xdr:col>41</xdr:col>
      <xdr:colOff>101600</xdr:colOff>
      <xdr:row>59</xdr:row>
      <xdr:rowOff>50608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41735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9010</xdr:rowOff>
    </xdr:from>
    <xdr:to>
      <xdr:col>36</xdr:col>
      <xdr:colOff>165100</xdr:colOff>
      <xdr:row>59</xdr:row>
      <xdr:rowOff>110610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101737</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127699</xdr:rowOff>
    </xdr:from>
    <xdr:to>
      <xdr:col>55</xdr:col>
      <xdr:colOff>0</xdr:colOff>
      <xdr:row>77</xdr:row>
      <xdr:rowOff>38430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57899"/>
          <a:ext cx="8382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127699</xdr:rowOff>
    </xdr:from>
    <xdr:to>
      <xdr:col>50</xdr:col>
      <xdr:colOff>114300</xdr:colOff>
      <xdr:row>77</xdr:row>
      <xdr:rowOff>54111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7899"/>
          <a:ext cx="889000" cy="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5877</xdr:rowOff>
    </xdr:from>
    <xdr:to>
      <xdr:col>45</xdr:col>
      <xdr:colOff>177800</xdr:colOff>
      <xdr:row>77</xdr:row>
      <xdr:rowOff>54111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07527"/>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5877</xdr:rowOff>
    </xdr:from>
    <xdr:to>
      <xdr:col>41</xdr:col>
      <xdr:colOff>50800</xdr:colOff>
      <xdr:row>77</xdr:row>
      <xdr:rowOff>40579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07527"/>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159080</xdr:rowOff>
    </xdr:from>
    <xdr:to>
      <xdr:col>55</xdr:col>
      <xdr:colOff>50800</xdr:colOff>
      <xdr:row>77</xdr:row>
      <xdr:rowOff>89230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137507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76899</xdr:rowOff>
    </xdr:from>
    <xdr:to>
      <xdr:col>50</xdr:col>
      <xdr:colOff>165100</xdr:colOff>
      <xdr:row>77</xdr:row>
      <xdr:rowOff>7049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23575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3311</xdr:rowOff>
    </xdr:from>
    <xdr:to>
      <xdr:col>46</xdr:col>
      <xdr:colOff>38100</xdr:colOff>
      <xdr:row>77</xdr:row>
      <xdr:rowOff>104911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0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96038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126527</xdr:rowOff>
    </xdr:from>
    <xdr:to>
      <xdr:col>41</xdr:col>
      <xdr:colOff>101600</xdr:colOff>
      <xdr:row>77</xdr:row>
      <xdr:rowOff>56677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47804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161229</xdr:rowOff>
    </xdr:from>
    <xdr:to>
      <xdr:col>36</xdr:col>
      <xdr:colOff>165100</xdr:colOff>
      <xdr:row>77</xdr:row>
      <xdr:rowOff>91379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82506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86500</xdr:rowOff>
    </xdr:from>
    <xdr:to>
      <xdr:col>55</xdr:col>
      <xdr:colOff>0</xdr:colOff>
      <xdr:row>95</xdr:row>
      <xdr:rowOff>170472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74250"/>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170472</xdr:rowOff>
    </xdr:from>
    <xdr:to>
      <xdr:col>50</xdr:col>
      <xdr:colOff>114300</xdr:colOff>
      <xdr:row>96</xdr:row>
      <xdr:rowOff>22834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58222"/>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22834</xdr:rowOff>
    </xdr:from>
    <xdr:to>
      <xdr:col>45</xdr:col>
      <xdr:colOff>177800</xdr:colOff>
      <xdr:row>96</xdr:row>
      <xdr:rowOff>42760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8203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34607</xdr:rowOff>
    </xdr:from>
    <xdr:to>
      <xdr:col>41</xdr:col>
      <xdr:colOff>50800</xdr:colOff>
      <xdr:row>96</xdr:row>
      <xdr:rowOff>42760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9380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35700</xdr:rowOff>
    </xdr:from>
    <xdr:to>
      <xdr:col>55</xdr:col>
      <xdr:colOff>50800</xdr:colOff>
      <xdr:row>95</xdr:row>
      <xdr:rowOff>137300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58577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119672</xdr:rowOff>
    </xdr:from>
    <xdr:to>
      <xdr:col>50</xdr:col>
      <xdr:colOff>165100</xdr:colOff>
      <xdr:row>96</xdr:row>
      <xdr:rowOff>49822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40949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143484</xdr:rowOff>
    </xdr:from>
    <xdr:to>
      <xdr:col>46</xdr:col>
      <xdr:colOff>38100</xdr:colOff>
      <xdr:row>96</xdr:row>
      <xdr:rowOff>73634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64761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163410</xdr:rowOff>
    </xdr:from>
    <xdr:to>
      <xdr:col>41</xdr:col>
      <xdr:colOff>101600</xdr:colOff>
      <xdr:row>96</xdr:row>
      <xdr:rowOff>93560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84687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155257</xdr:rowOff>
    </xdr:from>
    <xdr:to>
      <xdr:col>36</xdr:col>
      <xdr:colOff>165100</xdr:colOff>
      <xdr:row>96</xdr:row>
      <xdr:rowOff>85407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47422</xdr:rowOff>
    </xdr:from>
    <xdr:to>
      <xdr:col>85</xdr:col>
      <xdr:colOff>127000</xdr:colOff>
      <xdr:row>36</xdr:row>
      <xdr:rowOff>70968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048172"/>
          <a:ext cx="8382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70968</xdr:rowOff>
    </xdr:from>
    <xdr:to>
      <xdr:col>81</xdr:col>
      <xdr:colOff>50800</xdr:colOff>
      <xdr:row>36</xdr:row>
      <xdr:rowOff>170866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43168"/>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68263</xdr:rowOff>
    </xdr:from>
    <xdr:to>
      <xdr:col>76</xdr:col>
      <xdr:colOff>114300</xdr:colOff>
      <xdr:row>36</xdr:row>
      <xdr:rowOff>170866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40463"/>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68263</xdr:rowOff>
    </xdr:from>
    <xdr:to>
      <xdr:col>71</xdr:col>
      <xdr:colOff>177800</xdr:colOff>
      <xdr:row>36</xdr:row>
      <xdr:rowOff>116459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40463"/>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168072</xdr:rowOff>
    </xdr:from>
    <xdr:to>
      <xdr:col>85</xdr:col>
      <xdr:colOff>177800</xdr:colOff>
      <xdr:row>35</xdr:row>
      <xdr:rowOff>98222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19499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20168</xdr:rowOff>
    </xdr:from>
    <xdr:to>
      <xdr:col>81</xdr:col>
      <xdr:colOff>101600</xdr:colOff>
      <xdr:row>36</xdr:row>
      <xdr:rowOff>121768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138295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120066</xdr:rowOff>
    </xdr:from>
    <xdr:to>
      <xdr:col>76</xdr:col>
      <xdr:colOff>165100</xdr:colOff>
      <xdr:row>37</xdr:row>
      <xdr:rowOff>50216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66743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17463</xdr:rowOff>
    </xdr:from>
    <xdr:to>
      <xdr:col>72</xdr:col>
      <xdr:colOff>38100</xdr:colOff>
      <xdr:row>36</xdr:row>
      <xdr:rowOff>119063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135590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65659</xdr:rowOff>
    </xdr:from>
    <xdr:to>
      <xdr:col>67</xdr:col>
      <xdr:colOff>101600</xdr:colOff>
      <xdr:row>36</xdr:row>
      <xdr:rowOff>167259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12336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67329</xdr:rowOff>
    </xdr:from>
    <xdr:to>
      <xdr:col>85</xdr:col>
      <xdr:colOff>127000</xdr:colOff>
      <xdr:row>56</xdr:row>
      <xdr:rowOff>129489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97079"/>
          <a:ext cx="838200" cy="2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129489</xdr:rowOff>
    </xdr:from>
    <xdr:to>
      <xdr:col>81</xdr:col>
      <xdr:colOff>50800</xdr:colOff>
      <xdr:row>57</xdr:row>
      <xdr:rowOff>57900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30689"/>
          <a:ext cx="889000" cy="9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57900</xdr:rowOff>
    </xdr:from>
    <xdr:to>
      <xdr:col>76</xdr:col>
      <xdr:colOff>114300</xdr:colOff>
      <xdr:row>57</xdr:row>
      <xdr:rowOff>102991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30550"/>
          <a:ext cx="889000" cy="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40183</xdr:rowOff>
    </xdr:from>
    <xdr:to>
      <xdr:col>71</xdr:col>
      <xdr:colOff>177800</xdr:colOff>
      <xdr:row>57</xdr:row>
      <xdr:rowOff>102991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41383"/>
          <a:ext cx="889000" cy="2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16529</xdr:rowOff>
    </xdr:from>
    <xdr:to>
      <xdr:col>85</xdr:col>
      <xdr:colOff>177800</xdr:colOff>
      <xdr:row>55</xdr:row>
      <xdr:rowOff>118129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166406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78689</xdr:rowOff>
    </xdr:from>
    <xdr:to>
      <xdr:col>81</xdr:col>
      <xdr:colOff>101600</xdr:colOff>
      <xdr:row>57</xdr:row>
      <xdr:rowOff>8839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171416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7100</xdr:rowOff>
    </xdr:from>
    <xdr:to>
      <xdr:col>76</xdr:col>
      <xdr:colOff>165100</xdr:colOff>
      <xdr:row>57</xdr:row>
      <xdr:rowOff>108700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99827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52191</xdr:rowOff>
    </xdr:from>
    <xdr:to>
      <xdr:col>72</xdr:col>
      <xdr:colOff>38100</xdr:colOff>
      <xdr:row>57</xdr:row>
      <xdr:rowOff>153791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144918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160833</xdr:rowOff>
    </xdr:from>
    <xdr:to>
      <xdr:col>67</xdr:col>
      <xdr:colOff>101600</xdr:colOff>
      <xdr:row>56</xdr:row>
      <xdr:rowOff>90983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82110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6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115103</xdr:rowOff>
    </xdr:from>
    <xdr:to>
      <xdr:col>85</xdr:col>
      <xdr:colOff>127000</xdr:colOff>
      <xdr:row>78</xdr:row>
      <xdr:rowOff>127127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8203"/>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114280</xdr:rowOff>
    </xdr:from>
    <xdr:to>
      <xdr:col>81</xdr:col>
      <xdr:colOff>50800</xdr:colOff>
      <xdr:row>78</xdr:row>
      <xdr:rowOff>115103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8738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114280</xdr:rowOff>
    </xdr:from>
    <xdr:to>
      <xdr:col>76</xdr:col>
      <xdr:colOff>114300</xdr:colOff>
      <xdr:row>78</xdr:row>
      <xdr:rowOff>138694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87380"/>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138694</xdr:rowOff>
    </xdr:from>
    <xdr:to>
      <xdr:col>71</xdr:col>
      <xdr:colOff>177800</xdr:colOff>
      <xdr:row>78</xdr:row>
      <xdr:rowOff>139472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1179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76327</xdr:rowOff>
    </xdr:from>
    <xdr:to>
      <xdr:col>85</xdr:col>
      <xdr:colOff>177800</xdr:colOff>
      <xdr:row>79</xdr:row>
      <xdr:rowOff>6477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162704</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64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64303</xdr:rowOff>
    </xdr:from>
    <xdr:to>
      <xdr:col>81</xdr:col>
      <xdr:colOff>101600</xdr:colOff>
      <xdr:row>78</xdr:row>
      <xdr:rowOff>165903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157030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30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63480</xdr:rowOff>
    </xdr:from>
    <xdr:to>
      <xdr:col>76</xdr:col>
      <xdr:colOff>165100</xdr:colOff>
      <xdr:row>78</xdr:row>
      <xdr:rowOff>165080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156207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2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87894</xdr:rowOff>
    </xdr:from>
    <xdr:to>
      <xdr:col>72</xdr:col>
      <xdr:colOff>38100</xdr:colOff>
      <xdr:row>79</xdr:row>
      <xdr:rowOff>18044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9171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553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88672</xdr:rowOff>
    </xdr:from>
    <xdr:to>
      <xdr:col>67</xdr:col>
      <xdr:colOff>101600</xdr:colOff>
      <xdr:row>79</xdr:row>
      <xdr:rowOff>18822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9949</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135830</xdr:rowOff>
    </xdr:from>
    <xdr:to>
      <xdr:col>85</xdr:col>
      <xdr:colOff>127000</xdr:colOff>
      <xdr:row>96</xdr:row>
      <xdr:rowOff>145904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95030"/>
          <a:ext cx="8382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145904</xdr:rowOff>
    </xdr:from>
    <xdr:to>
      <xdr:col>81</xdr:col>
      <xdr:colOff>50800</xdr:colOff>
      <xdr:row>96</xdr:row>
      <xdr:rowOff>151245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605104"/>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151245</xdr:rowOff>
    </xdr:from>
    <xdr:to>
      <xdr:col>76</xdr:col>
      <xdr:colOff>114300</xdr:colOff>
      <xdr:row>96</xdr:row>
      <xdr:rowOff>153025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610445"/>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153025</xdr:rowOff>
    </xdr:from>
    <xdr:to>
      <xdr:col>71</xdr:col>
      <xdr:colOff>177800</xdr:colOff>
      <xdr:row>96</xdr:row>
      <xdr:rowOff>154738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12225"/>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85030</xdr:rowOff>
    </xdr:from>
    <xdr:to>
      <xdr:col>85</xdr:col>
      <xdr:colOff>177800</xdr:colOff>
      <xdr:row>97</xdr:row>
      <xdr:rowOff>15180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4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63457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95104</xdr:rowOff>
    </xdr:from>
    <xdr:to>
      <xdr:col>81</xdr:col>
      <xdr:colOff>101600</xdr:colOff>
      <xdr:row>97</xdr:row>
      <xdr:rowOff>25254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16381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4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100445</xdr:rowOff>
    </xdr:from>
    <xdr:to>
      <xdr:col>76</xdr:col>
      <xdr:colOff>165100</xdr:colOff>
      <xdr:row>97</xdr:row>
      <xdr:rowOff>30595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21722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102225</xdr:rowOff>
    </xdr:from>
    <xdr:to>
      <xdr:col>72</xdr:col>
      <xdr:colOff>38100</xdr:colOff>
      <xdr:row>97</xdr:row>
      <xdr:rowOff>32375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23502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103938</xdr:rowOff>
    </xdr:from>
    <xdr:to>
      <xdr:col>67</xdr:col>
      <xdr:colOff>101600</xdr:colOff>
      <xdr:row>97</xdr:row>
      <xdr:rowOff>34088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25215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類似団体内平均値と比べると、消防費及び衛生費が大きく上回っており、それ以外はほぼ同水準または下回っている。</a:t>
          </a:r>
        </a:p>
        <a:p>
          <a:r>
            <a:rPr kumimoji="1" lang="ja-JP" altLang="en-US" sz="1300">
              <a:latin typeface="ＭＳ Ｐゴシック" panose="020B0600070205080204" pitchFamily="50" charset="-128"/>
              <a:ea typeface="ＭＳ Ｐゴシック" panose="020B0600070205080204" pitchFamily="50" charset="-128"/>
            </a:rPr>
            <a:t>消防費及び衛生費が平均を上回っている主な要因は、単独で行っている消防、廃棄物処理、市立病院に係る経費が大きいことなどが挙げられる。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民生費が平均を下回っている主な要因は、生活保護受給者数が少ないことや高齢者の割合が比較的小さいことが挙げられる。</a:t>
          </a:r>
        </a:p>
        <a:p>
          <a:r>
            <a:rPr kumimoji="1" lang="ja-JP" altLang="en-US" sz="1300">
              <a:latin typeface="ＭＳ Ｐゴシック" panose="020B0600070205080204" pitchFamily="50" charset="-128"/>
              <a:ea typeface="ＭＳ Ｐゴシック" panose="020B0600070205080204" pitchFamily="50" charset="-128"/>
            </a:rPr>
            <a:t>教育費については、類似団体内平均値と比べると下回っているが、鷲津中学校長寿命化工事などの増により前年度を上回っている。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すでに経常経費の削減には努めているところではあるが、今後、事務事業の見直しや公共施設の適正配置・整備を進め、さらなるコストの低減に努める。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事業推進の財源に財政調整基金を取り崩したことにより財政調整基金残高は減少した。維持補修費等の増により歳出は増加したが、地方税の増により歳入も増加したため、実質収支額は増加し、実質単年度収支は改善した。</a:t>
          </a:r>
        </a:p>
        <a:p>
          <a:r>
            <a:rPr kumimoji="1" lang="ja-JP" altLang="en-US" sz="1400">
              <a:latin typeface="ＭＳ ゴシック" pitchFamily="49" charset="-128"/>
              <a:ea typeface="ＭＳ ゴシック" pitchFamily="49" charset="-128"/>
            </a:rPr>
            <a:t>今後も経済情勢の影響による法人市民税収減のリスクを抱えていることから、財政調整基金に頼らない財政運営をめざし、経常経費の削減に取り組んでいく。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静岡県湖西市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すべての会計において黒字を維持している。</a:t>
          </a:r>
        </a:p>
        <a:p>
          <a:r>
            <a:rPr kumimoji="1" lang="ja-JP" altLang="en-US" sz="1400">
              <a:latin typeface="ＭＳ ゴシック" pitchFamily="49" charset="-128"/>
              <a:ea typeface="ＭＳ ゴシック" pitchFamily="49" charset="-128"/>
            </a:rPr>
            <a:t>一般会計においては、維持補修費等の増により歳出は増加したが、地方税の増により歳入も増加したため、実質収支額は増加し、前年度から黒字額が増加している。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において、水道事業会計は、一般会計からの繰出しをせずに運営していることなどにより標準財政規模比の黒字が高値である。病院事業会計及び公共下水道事業会計は、一般会計からの繰出しにより標準財政規模比の黒字を維持している。今後は上下水道設備及び病院施設更新なども控えており、経営の健全化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特別会計において、介護保険事業は、給付費等の歳出の増により前年度から黒字額が減少した。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今後も、すべての会計について、経費の削減に努め、一般会計からの繰出しに依存しないような健全な財政運営に努める。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28025074</v>
      </c>
      <c r="BO4" s="371"/>
      <c r="BP4" s="371"/>
      <c r="BQ4" s="371"/>
      <c r="BR4" s="371"/>
      <c r="BS4" s="371"/>
      <c r="BT4" s="371"/>
      <c r="BU4" s="372"/>
      <c r="BV4" s="370">
        <v>27261283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26429190</v>
      </c>
      <c r="BO5" s="408"/>
      <c r="BP5" s="408"/>
      <c r="BQ5" s="408"/>
      <c r="BR5" s="408"/>
      <c r="BS5" s="408"/>
      <c r="BT5" s="408"/>
      <c r="BU5" s="409"/>
      <c r="BV5" s="407">
        <v>26004373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89.2</v>
      </c>
      <c r="CU5" s="405"/>
      <c r="CV5" s="405"/>
      <c r="CW5" s="405"/>
      <c r="CX5" s="405"/>
      <c r="CY5" s="405"/>
      <c r="CZ5" s="405"/>
      <c r="DA5" s="406"/>
      <c r="DB5" s="404">
        <v>92.6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1595884</v>
      </c>
      <c r="BO6" s="408"/>
      <c r="BP6" s="408"/>
      <c r="BQ6" s="408"/>
      <c r="BR6" s="408"/>
      <c r="BS6" s="408"/>
      <c r="BT6" s="408"/>
      <c r="BU6" s="409"/>
      <c r="BV6" s="407">
        <v>1256910</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92.6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363388</v>
      </c>
      <c r="BO7" s="408"/>
      <c r="BP7" s="408"/>
      <c r="BQ7" s="408"/>
      <c r="BR7" s="408"/>
      <c r="BS7" s="408"/>
      <c r="BT7" s="408"/>
      <c r="BU7" s="409"/>
      <c r="BV7" s="407">
        <v>382008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14060160</v>
      </c>
      <c r="CU7" s="408"/>
      <c r="CV7" s="408"/>
      <c r="CW7" s="408"/>
      <c r="CX7" s="408"/>
      <c r="CY7" s="408"/>
      <c r="CZ7" s="408"/>
      <c r="DA7" s="409"/>
      <c r="DB7" s="407">
        <v>14190040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1232496</v>
      </c>
      <c r="BO8" s="408"/>
      <c r="BP8" s="408"/>
      <c r="BQ8" s="408"/>
      <c r="BR8" s="408"/>
      <c r="BS8" s="408"/>
      <c r="BT8" s="408"/>
      <c r="BU8" s="409"/>
      <c r="BV8" s="407">
        <v>874902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1.01</v>
      </c>
      <c r="CU8" s="448"/>
      <c r="CV8" s="448"/>
      <c r="CW8" s="448"/>
      <c r="CX8" s="448"/>
      <c r="CY8" s="448"/>
      <c r="CZ8" s="448"/>
      <c r="DA8" s="449"/>
      <c r="DB8" s="447">
        <v>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57885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357594</v>
      </c>
      <c r="BO9" s="408"/>
      <c r="BP9" s="408"/>
      <c r="BQ9" s="408"/>
      <c r="BR9" s="408"/>
      <c r="BS9" s="408"/>
      <c r="BT9" s="408"/>
      <c r="BU9" s="409"/>
      <c r="BV9" s="407">
        <v>-1087612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59789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300827</v>
      </c>
      <c r="BO10" s="408"/>
      <c r="BP10" s="408"/>
      <c r="BQ10" s="408"/>
      <c r="BR10" s="408"/>
      <c r="BS10" s="408"/>
      <c r="BT10" s="408"/>
      <c r="BU10" s="409"/>
      <c r="BV10" s="407">
        <v>117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57216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1435977</v>
      </c>
      <c r="BO12" s="408"/>
      <c r="BP12" s="408"/>
      <c r="BQ12" s="408"/>
      <c r="BR12" s="408"/>
      <c r="BS12" s="408"/>
      <c r="BT12" s="408"/>
      <c r="BU12" s="409"/>
      <c r="BV12" s="407">
        <v>967943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53006</v>
      </c>
      <c r="S13" s="492"/>
      <c r="T13" s="492"/>
      <c r="U13" s="492"/>
      <c r="V13" s="493"/>
      <c r="W13" s="423" t="s">
        <v>131</v>
      </c>
      <c r="X13" s="424"/>
      <c r="Y13" s="424"/>
      <c r="Z13" s="424"/>
      <c r="AA13" s="424"/>
      <c r="AB13" s="414"/>
      <c r="AC13" s="458">
        <v>1370</v>
      </c>
      <c r="AD13" s="459"/>
      <c r="AE13" s="459"/>
      <c r="AF13" s="459"/>
      <c r="AG13" s="501"/>
      <c r="AH13" s="458">
        <v>1554</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-777556</v>
      </c>
      <c r="BO13" s="408"/>
      <c r="BP13" s="408"/>
      <c r="BQ13" s="408"/>
      <c r="BR13" s="408"/>
      <c r="BS13" s="408"/>
      <c r="BT13" s="408"/>
      <c r="BU13" s="409"/>
      <c r="BV13" s="407">
        <v>-2055438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4.9000000000000004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58079</v>
      </c>
      <c r="S14" s="492"/>
      <c r="T14" s="492"/>
      <c r="U14" s="492"/>
      <c r="V14" s="493"/>
      <c r="W14" s="397"/>
      <c r="X14" s="398"/>
      <c r="Y14" s="398"/>
      <c r="Z14" s="398"/>
      <c r="AA14" s="398"/>
      <c r="AB14" s="387"/>
      <c r="AC14" s="494">
        <v>4.5</v>
      </c>
      <c r="AD14" s="495"/>
      <c r="AE14" s="495"/>
      <c r="AF14" s="495"/>
      <c r="AG14" s="496"/>
      <c r="AH14" s="494">
        <v>5.0999999999999996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15.1</v>
      </c>
      <c r="CU14" s="506"/>
      <c r="CV14" s="506"/>
      <c r="CW14" s="506"/>
      <c r="CX14" s="506"/>
      <c r="CY14" s="506"/>
      <c r="CZ14" s="506"/>
      <c r="DA14" s="507"/>
      <c r="DB14" s="505">
        <v>2.4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53892</v>
      </c>
      <c r="S15" s="492"/>
      <c r="T15" s="492"/>
      <c r="U15" s="492"/>
      <c r="V15" s="493"/>
      <c r="W15" s="423" t="s">
        <v>137</v>
      </c>
      <c r="X15" s="424"/>
      <c r="Y15" s="424"/>
      <c r="Z15" s="424"/>
      <c r="AA15" s="424"/>
      <c r="AB15" s="414"/>
      <c r="AC15" s="458">
        <v>14651</v>
      </c>
      <c r="AD15" s="459"/>
      <c r="AE15" s="459"/>
      <c r="AF15" s="459"/>
      <c r="AG15" s="501"/>
      <c r="AH15" s="458">
        <v>14661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10980690</v>
      </c>
      <c r="BO15" s="371"/>
      <c r="BP15" s="371"/>
      <c r="BQ15" s="371"/>
      <c r="BR15" s="371"/>
      <c r="BS15" s="371"/>
      <c r="BT15" s="371"/>
      <c r="BU15" s="372"/>
      <c r="BV15" s="370">
        <v>11080148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48.4</v>
      </c>
      <c r="AD16" s="495"/>
      <c r="AE16" s="495"/>
      <c r="AF16" s="495"/>
      <c r="AG16" s="496"/>
      <c r="AH16" s="494">
        <v>48.3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10795706</v>
      </c>
      <c r="BO16" s="408"/>
      <c r="BP16" s="408"/>
      <c r="BQ16" s="408"/>
      <c r="BR16" s="408"/>
      <c r="BS16" s="408"/>
      <c r="BT16" s="408"/>
      <c r="BU16" s="409"/>
      <c r="BV16" s="407">
        <v>10518926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14228</v>
      </c>
      <c r="AD17" s="459"/>
      <c r="AE17" s="459"/>
      <c r="AF17" s="459"/>
      <c r="AG17" s="501"/>
      <c r="AH17" s="458">
        <v>14155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14060160</v>
      </c>
      <c r="BO17" s="408"/>
      <c r="BP17" s="408"/>
      <c r="BQ17" s="408"/>
      <c r="BR17" s="408"/>
      <c r="BS17" s="408"/>
      <c r="BT17" s="408"/>
      <c r="BU17" s="409"/>
      <c r="BV17" s="407">
        <v>14190040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86.56</v>
      </c>
      <c r="M18" s="531"/>
      <c r="N18" s="531"/>
      <c r="O18" s="531"/>
      <c r="P18" s="531"/>
      <c r="Q18" s="531"/>
      <c r="R18" s="532"/>
      <c r="S18" s="532"/>
      <c r="T18" s="532"/>
      <c r="U18" s="532"/>
      <c r="V18" s="533"/>
      <c r="W18" s="425"/>
      <c r="X18" s="426"/>
      <c r="Y18" s="426"/>
      <c r="Z18" s="426"/>
      <c r="AA18" s="426"/>
      <c r="AB18" s="417"/>
      <c r="AC18" s="534">
        <v>47</v>
      </c>
      <c r="AD18" s="535"/>
      <c r="AE18" s="535"/>
      <c r="AF18" s="535"/>
      <c r="AG18" s="536"/>
      <c r="AH18" s="534">
        <v>46.6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13332609</v>
      </c>
      <c r="BO18" s="408"/>
      <c r="BP18" s="408"/>
      <c r="BQ18" s="408"/>
      <c r="BR18" s="408"/>
      <c r="BS18" s="408"/>
      <c r="BT18" s="408"/>
      <c r="BU18" s="409"/>
      <c r="BV18" s="407">
        <v>12740497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19636362</v>
      </c>
      <c r="BO19" s="408"/>
      <c r="BP19" s="408"/>
      <c r="BQ19" s="408"/>
      <c r="BR19" s="408"/>
      <c r="BS19" s="408"/>
      <c r="BT19" s="408"/>
      <c r="BU19" s="409"/>
      <c r="BV19" s="407">
        <v>18134931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23005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19060407</v>
      </c>
      <c r="BO22" s="371"/>
      <c r="BP22" s="371"/>
      <c r="BQ22" s="371"/>
      <c r="BR22" s="371"/>
      <c r="BS22" s="371"/>
      <c r="BT22" s="371"/>
      <c r="BU22" s="372"/>
      <c r="BV22" s="370">
        <v>18639222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14347600</v>
      </c>
      <c r="BO23" s="408"/>
      <c r="BP23" s="408"/>
      <c r="BQ23" s="408"/>
      <c r="BR23" s="408"/>
      <c r="BS23" s="408"/>
      <c r="BT23" s="408"/>
      <c r="BU23" s="409"/>
      <c r="BV23" s="407">
        <v>14363432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8700</v>
      </c>
      <c r="R24" s="459"/>
      <c r="S24" s="459"/>
      <c r="T24" s="459"/>
      <c r="U24" s="459"/>
      <c r="V24" s="501"/>
      <c r="W24" s="553"/>
      <c r="X24" s="554"/>
      <c r="Y24" s="555"/>
      <c r="Z24" s="457" t="s">
        <v>162</v>
      </c>
      <c r="AA24" s="437"/>
      <c r="AB24" s="437"/>
      <c r="AC24" s="437"/>
      <c r="AD24" s="437"/>
      <c r="AE24" s="437"/>
      <c r="AF24" s="437"/>
      <c r="AG24" s="438"/>
      <c r="AH24" s="458">
        <v>478</v>
      </c>
      <c r="AI24" s="459"/>
      <c r="AJ24" s="459"/>
      <c r="AK24" s="459"/>
      <c r="AL24" s="501"/>
      <c r="AM24" s="458">
        <v>1465070</v>
      </c>
      <c r="AN24" s="459"/>
      <c r="AO24" s="459"/>
      <c r="AP24" s="459"/>
      <c r="AQ24" s="459"/>
      <c r="AR24" s="501"/>
      <c r="AS24" s="458">
        <v>3065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15184220</v>
      </c>
      <c r="BO24" s="408"/>
      <c r="BP24" s="408"/>
      <c r="BQ24" s="408"/>
      <c r="BR24" s="408"/>
      <c r="BS24" s="408"/>
      <c r="BT24" s="408"/>
      <c r="BU24" s="409"/>
      <c r="BV24" s="407">
        <v>14211719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7050</v>
      </c>
      <c r="R25" s="459"/>
      <c r="S25" s="459"/>
      <c r="T25" s="459"/>
      <c r="U25" s="459"/>
      <c r="V25" s="501"/>
      <c r="W25" s="553"/>
      <c r="X25" s="554"/>
      <c r="Y25" s="555"/>
      <c r="Z25" s="457" t="s">
        <v>165</v>
      </c>
      <c r="AA25" s="437"/>
      <c r="AB25" s="437"/>
      <c r="AC25" s="437"/>
      <c r="AD25" s="437"/>
      <c r="AE25" s="437"/>
      <c r="AF25" s="437"/>
      <c r="AG25" s="438"/>
      <c r="AH25" s="458">
        <v>96</v>
      </c>
      <c r="AI25" s="459"/>
      <c r="AJ25" s="459"/>
      <c r="AK25" s="459"/>
      <c r="AL25" s="501"/>
      <c r="AM25" s="458">
        <v>285600</v>
      </c>
      <c r="AN25" s="459"/>
      <c r="AO25" s="459"/>
      <c r="AP25" s="459"/>
      <c r="AQ25" s="459"/>
      <c r="AR25" s="501"/>
      <c r="AS25" s="458">
        <v>2975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31649272</v>
      </c>
      <c r="BO25" s="371"/>
      <c r="BP25" s="371"/>
      <c r="BQ25" s="371"/>
      <c r="BR25" s="371"/>
      <c r="BS25" s="371"/>
      <c r="BT25" s="371"/>
      <c r="BU25" s="372"/>
      <c r="BV25" s="370">
        <v>33171100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v>840090</v>
      </c>
      <c r="BO26" s="408"/>
      <c r="BP26" s="408"/>
      <c r="BQ26" s="408"/>
      <c r="BR26" s="408"/>
      <c r="BS26" s="408"/>
      <c r="BT26" s="408"/>
      <c r="BU26" s="409"/>
      <c r="BV26" s="407">
        <v>840090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4100</v>
      </c>
      <c r="R27" s="459"/>
      <c r="S27" s="459"/>
      <c r="T27" s="459"/>
      <c r="U27" s="459"/>
      <c r="V27" s="501"/>
      <c r="W27" s="553"/>
      <c r="X27" s="554"/>
      <c r="Y27" s="555"/>
      <c r="Z27" s="457" t="s">
        <v>172</v>
      </c>
      <c r="AA27" s="437"/>
      <c r="AB27" s="437"/>
      <c r="AC27" s="437"/>
      <c r="AD27" s="437"/>
      <c r="AE27" s="437"/>
      <c r="AF27" s="437"/>
      <c r="AG27" s="438"/>
      <c r="AH27" s="458">
        <v>23</v>
      </c>
      <c r="AI27" s="459"/>
      <c r="AJ27" s="459"/>
      <c r="AK27" s="459"/>
      <c r="AL27" s="501"/>
      <c r="AM27" s="458">
        <v>77346</v>
      </c>
      <c r="AN27" s="459"/>
      <c r="AO27" s="459"/>
      <c r="AP27" s="459"/>
      <c r="AQ27" s="459"/>
      <c r="AR27" s="501"/>
      <c r="AS27" s="458">
        <v>3363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91560</v>
      </c>
      <c r="BO27" s="527"/>
      <c r="BP27" s="527"/>
      <c r="BQ27" s="527"/>
      <c r="BR27" s="527"/>
      <c r="BS27" s="527"/>
      <c r="BT27" s="527"/>
      <c r="BU27" s="528"/>
      <c r="BV27" s="526">
        <v>91560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3750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2822357</v>
      </c>
      <c r="BO28" s="371"/>
      <c r="BP28" s="371"/>
      <c r="BQ28" s="371"/>
      <c r="BR28" s="371"/>
      <c r="BS28" s="371"/>
      <c r="BT28" s="371"/>
      <c r="BU28" s="372"/>
      <c r="BV28" s="370">
        <v>3517507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3450</v>
      </c>
      <c r="R29" s="459"/>
      <c r="S29" s="459"/>
      <c r="T29" s="459"/>
      <c r="U29" s="459"/>
      <c r="V29" s="501"/>
      <c r="W29" s="556"/>
      <c r="X29" s="557"/>
      <c r="Y29" s="558"/>
      <c r="Z29" s="457" t="s">
        <v>178</v>
      </c>
      <c r="AA29" s="437"/>
      <c r="AB29" s="437"/>
      <c r="AC29" s="437"/>
      <c r="AD29" s="437"/>
      <c r="AE29" s="437"/>
      <c r="AF29" s="437"/>
      <c r="AG29" s="438"/>
      <c r="AH29" s="458">
        <v>501</v>
      </c>
      <c r="AI29" s="459"/>
      <c r="AJ29" s="459"/>
      <c r="AK29" s="459"/>
      <c r="AL29" s="501"/>
      <c r="AM29" s="458">
        <v>1542416</v>
      </c>
      <c r="AN29" s="459"/>
      <c r="AO29" s="459"/>
      <c r="AP29" s="459"/>
      <c r="AQ29" s="459"/>
      <c r="AR29" s="501"/>
      <c r="AS29" s="458">
        <v>3079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135077</v>
      </c>
      <c r="BO29" s="408"/>
      <c r="BP29" s="408"/>
      <c r="BQ29" s="408"/>
      <c r="BR29" s="408"/>
      <c r="BS29" s="408"/>
      <c r="BT29" s="408"/>
      <c r="BU29" s="409"/>
      <c r="BV29" s="407">
        <v>134949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101.8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4310423</v>
      </c>
      <c r="BO30" s="527"/>
      <c r="BP30" s="527"/>
      <c r="BQ30" s="527"/>
      <c r="BR30" s="527"/>
      <c r="BS30" s="527"/>
      <c r="BT30" s="527"/>
      <c r="BU30" s="528"/>
      <c r="BV30" s="526">
        <v>4853342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公共下水道事業会計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浜名湖競艇企業団</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湖西市土地開発公社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浜名学園組合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静岡県市町総合事務組合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静岡県後期高齢者医療広域連合（普通会計）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静岡県後期高齢者医療広域連合（事業会計）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静岡県地方税滞納整理機構</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l1UbGcxhkzWFzpNaMLd+NboVo0xqREaM7rTliyMkOBWlFYkHMWlAndnHactDtPrWrQ2spp6HeF+x9EZ4FoRQA==" saltValue="hQFNaanq/JRleKXCMwza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12.13</v>
      </c>
      <c r="G34" s="33">
        <v>11.71</v>
      </c>
      <c r="H34" s="33">
        <v>11.66</v>
      </c>
      <c r="I34" s="33">
        <v>10.99</v>
      </c>
      <c r="J34" s="34">
        <v>11.14</v>
      </c>
      <c r="K34" s="22"/>
      <c r="L34" s="22"/>
      <c r="M34" s="22"/>
      <c r="N34" s="22"/>
      <c r="O34" s="22"/>
      <c r="P34" s="22"/>
    </row>
    <row r="35" spans="1:16" ht="39" customHeight="1" x14ac:dyDescent="0.15">
      <c r="A35" s="22"/>
      <c r="B35" s="35"/>
      <c r="C35" s="1145" t="s">
        <v>536</v>
      </c>
      <c r="D35" s="1146"/>
      <c r="E35" s="1147"/>
      <c r="F35" s="36">
        <v>14.06</v>
      </c>
      <c r="G35" s="37">
        <v>12.29</v>
      </c>
      <c r="H35" s="37">
        <v>14.78</v>
      </c>
      <c r="I35" s="37">
        <v>6.16</v>
      </c>
      <c r="J35" s="38">
        <v>8.76</v>
      </c>
      <c r="K35" s="22"/>
      <c r="L35" s="22"/>
      <c r="M35" s="22"/>
      <c r="N35" s="22"/>
      <c r="O35" s="22"/>
      <c r="P35" s="22"/>
    </row>
    <row r="36" spans="1:16" ht="39" customHeight="1" x14ac:dyDescent="0.15">
      <c r="A36" s="22"/>
      <c r="B36" s="35"/>
      <c r="C36" s="1145" t="s">
        <v>537</v>
      </c>
      <c r="D36" s="1146"/>
      <c r="E36" s="1147"/>
      <c r="F36" s="36">
        <v>3.49</v>
      </c>
      <c r="G36" s="37">
        <v>5.77</v>
      </c>
      <c r="H36" s="37">
        <v>7.55</v>
      </c>
      <c r="I36" s="37">
        <v>7.76</v>
      </c>
      <c r="J36" s="38">
        <v>7.39</v>
      </c>
      <c r="K36" s="22"/>
      <c r="L36" s="22"/>
      <c r="M36" s="22"/>
      <c r="N36" s="22"/>
      <c r="O36" s="22"/>
      <c r="P36" s="22"/>
    </row>
    <row r="37" spans="1:16" ht="39" customHeight="1" x14ac:dyDescent="0.15">
      <c r="A37" s="22"/>
      <c r="B37" s="35"/>
      <c r="C37" s="1145" t="s">
        <v>538</v>
      </c>
      <c r="D37" s="1146"/>
      <c r="E37" s="1147"/>
      <c r="F37" s="36">
        <v>2.1</v>
      </c>
      <c r="G37" s="37">
        <v>1.6</v>
      </c>
      <c r="H37" s="37">
        <v>1.8</v>
      </c>
      <c r="I37" s="37">
        <v>1.72</v>
      </c>
      <c r="J37" s="38">
        <v>2.4900000000000002</v>
      </c>
      <c r="K37" s="22"/>
      <c r="L37" s="22"/>
      <c r="M37" s="22"/>
      <c r="N37" s="22"/>
      <c r="O37" s="22"/>
      <c r="P37" s="22"/>
    </row>
    <row r="38" spans="1:16" ht="39" customHeight="1" x14ac:dyDescent="0.15">
      <c r="A38" s="22"/>
      <c r="B38" s="35"/>
      <c r="C38" s="1145" t="s">
        <v>539</v>
      </c>
      <c r="D38" s="1146"/>
      <c r="E38" s="1147"/>
      <c r="F38" s="36">
        <v>2.37</v>
      </c>
      <c r="G38" s="37">
        <v>2.36</v>
      </c>
      <c r="H38" s="37">
        <v>2.41</v>
      </c>
      <c r="I38" s="37">
        <v>1.62</v>
      </c>
      <c r="J38" s="38">
        <v>1.99</v>
      </c>
      <c r="K38" s="22"/>
      <c r="L38" s="22"/>
      <c r="M38" s="22"/>
      <c r="N38" s="22"/>
      <c r="O38" s="22"/>
      <c r="P38" s="22"/>
    </row>
    <row r="39" spans="1:16" ht="39" customHeight="1" x14ac:dyDescent="0.15">
      <c r="A39" s="22"/>
      <c r="B39" s="35"/>
      <c r="C39" s="1145" t="s">
        <v>540</v>
      </c>
      <c r="D39" s="1146"/>
      <c r="E39" s="1147"/>
      <c r="F39" s="36">
        <v>1.64</v>
      </c>
      <c r="G39" s="37">
        <v>1.76</v>
      </c>
      <c r="H39" s="37">
        <v>2.81</v>
      </c>
      <c r="I39" s="37">
        <v>2.11</v>
      </c>
      <c r="J39" s="38">
        <v>1.67</v>
      </c>
      <c r="K39" s="22"/>
      <c r="L39" s="22"/>
      <c r="M39" s="22"/>
      <c r="N39" s="22"/>
      <c r="O39" s="22"/>
      <c r="P39" s="22"/>
    </row>
    <row r="40" spans="1:16" ht="39" customHeight="1" x14ac:dyDescent="0.15">
      <c r="A40" s="22"/>
      <c r="B40" s="35"/>
      <c r="C40" s="1145" t="s">
        <v>541</v>
      </c>
      <c r="D40" s="1146"/>
      <c r="E40" s="1147"/>
      <c r="F40" s="36">
        <v>0</v>
      </c>
      <c r="G40" s="37">
        <v>0.14000000000000001</v>
      </c>
      <c r="H40" s="37">
        <v>0</v>
      </c>
      <c r="I40" s="37">
        <v>0</v>
      </c>
      <c r="J40" s="38">
        <v>0.08</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C9wZNT77tAoY7bYBWAdCgRjDl6iGHFjwvW+fuJ1+k0c5tdypw/tA0IY6L8GHSMw5Q/SmdvK0doYoGYNnGp1PA==" saltValue="SEdAV7VFMxpWoLp+Wktf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1658</v>
      </c>
      <c r="L45" s="60">
        <v>1653</v>
      </c>
      <c r="M45" s="60">
        <v>1652</v>
      </c>
      <c r="N45" s="60">
        <v>1662</v>
      </c>
      <c r="O45" s="61">
        <v>1673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620</v>
      </c>
      <c r="L48" s="64">
        <v>586</v>
      </c>
      <c r="M48" s="64">
        <v>537</v>
      </c>
      <c r="N48" s="64">
        <v>534</v>
      </c>
      <c r="O48" s="65">
        <v>521</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1</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v>38</v>
      </c>
      <c r="L50" s="64">
        <v>41</v>
      </c>
      <c r="M50" s="64">
        <v>36</v>
      </c>
      <c r="N50" s="64">
        <v>36</v>
      </c>
      <c r="O50" s="65">
        <v>36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1671</v>
      </c>
      <c r="L52" s="64">
        <v>1673</v>
      </c>
      <c r="M52" s="64">
        <v>1644</v>
      </c>
      <c r="N52" s="64">
        <v>1559</v>
      </c>
      <c r="O52" s="65">
        <v>1456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647</v>
      </c>
      <c r="L53" s="69">
        <v>609</v>
      </c>
      <c r="M53" s="69">
        <v>582</v>
      </c>
      <c r="N53" s="69">
        <v>673</v>
      </c>
      <c r="O53" s="70">
        <v>774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xuoUo/YDux7fe9sX0rRCKJF5ttoSlSU6BHh6HsJoDLTJnaIlhNRICxz0G6wDH6eBz1wMWDRoRloZIs4N53Iaw==" saltValue="8vuXTUkvvzSL3UdWDprR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17281</v>
      </c>
      <c r="J41" s="344">
        <v>17390</v>
      </c>
      <c r="K41" s="344">
        <v>17956</v>
      </c>
      <c r="L41" s="344">
        <v>18639</v>
      </c>
      <c r="M41" s="345">
        <v>19060</v>
      </c>
    </row>
    <row r="42" spans="2:13" ht="27.75" customHeight="1" x14ac:dyDescent="0.15">
      <c r="B42" s="1186"/>
      <c r="C42" s="1187"/>
      <c r="D42" s="106"/>
      <c r="E42" s="1192" t="s">
        <v>32</v>
      </c>
      <c r="F42" s="1192"/>
      <c r="G42" s="1192"/>
      <c r="H42" s="1193"/>
      <c r="I42" s="346">
        <v>502</v>
      </c>
      <c r="J42" s="347">
        <v>869</v>
      </c>
      <c r="K42" s="347">
        <v>701</v>
      </c>
      <c r="L42" s="347">
        <v>540</v>
      </c>
      <c r="M42" s="348">
        <v>552</v>
      </c>
    </row>
    <row r="43" spans="2:13" ht="27.75" customHeight="1" x14ac:dyDescent="0.15">
      <c r="B43" s="1186"/>
      <c r="C43" s="1187"/>
      <c r="D43" s="106"/>
      <c r="E43" s="1192" t="s">
        <v>33</v>
      </c>
      <c r="F43" s="1192"/>
      <c r="G43" s="1192"/>
      <c r="H43" s="1193"/>
      <c r="I43" s="346">
        <v>7293</v>
      </c>
      <c r="J43" s="347">
        <v>6798</v>
      </c>
      <c r="K43" s="347">
        <v>9324</v>
      </c>
      <c r="L43" s="347">
        <v>9538</v>
      </c>
      <c r="M43" s="348">
        <v>9550</v>
      </c>
    </row>
    <row r="44" spans="2:13" ht="27.75" customHeight="1" x14ac:dyDescent="0.15">
      <c r="B44" s="1186"/>
      <c r="C44" s="1187"/>
      <c r="D44" s="106"/>
      <c r="E44" s="1192" t="s">
        <v>34</v>
      </c>
      <c r="F44" s="1192"/>
      <c r="G44" s="1192"/>
      <c r="H44" s="1193"/>
      <c r="I44" s="346">
        <v>26</v>
      </c>
      <c r="J44" s="347">
        <v>9</v>
      </c>
      <c r="K44" s="347" t="s">
        <v>488</v>
      </c>
      <c r="L44" s="347" t="s">
        <v>488</v>
      </c>
      <c r="M44" s="348" t="s">
        <v>488</v>
      </c>
    </row>
    <row r="45" spans="2:13" ht="27.75" customHeight="1" x14ac:dyDescent="0.15">
      <c r="B45" s="1186"/>
      <c r="C45" s="1187"/>
      <c r="D45" s="106"/>
      <c r="E45" s="1192" t="s">
        <v>35</v>
      </c>
      <c r="F45" s="1192"/>
      <c r="G45" s="1192"/>
      <c r="H45" s="1193"/>
      <c r="I45" s="346">
        <v>3067</v>
      </c>
      <c r="J45" s="347">
        <v>3131</v>
      </c>
      <c r="K45" s="347">
        <v>2964</v>
      </c>
      <c r="L45" s="347">
        <v>2757</v>
      </c>
      <c r="M45" s="348">
        <v>2658</v>
      </c>
    </row>
    <row r="46" spans="2:13" ht="27.75" customHeight="1" x14ac:dyDescent="0.15">
      <c r="B46" s="1186"/>
      <c r="C46" s="1187"/>
      <c r="D46" s="107"/>
      <c r="E46" s="1192" t="s">
        <v>36</v>
      </c>
      <c r="F46" s="1192"/>
      <c r="G46" s="1192"/>
      <c r="H46" s="1193"/>
      <c r="I46" s="346">
        <v>25</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7167</v>
      </c>
      <c r="J50" s="347">
        <v>9107</v>
      </c>
      <c r="K50" s="347">
        <v>9832</v>
      </c>
      <c r="L50" s="347">
        <v>10023</v>
      </c>
      <c r="M50" s="348">
        <v>8982</v>
      </c>
    </row>
    <row r="51" spans="2:13" ht="27.75" customHeight="1" x14ac:dyDescent="0.15">
      <c r="B51" s="1186"/>
      <c r="C51" s="1187"/>
      <c r="D51" s="106"/>
      <c r="E51" s="1192" t="s">
        <v>42</v>
      </c>
      <c r="F51" s="1192"/>
      <c r="G51" s="1192"/>
      <c r="H51" s="1193"/>
      <c r="I51" s="346">
        <v>4377</v>
      </c>
      <c r="J51" s="347">
        <v>4211</v>
      </c>
      <c r="K51" s="347">
        <v>6076</v>
      </c>
      <c r="L51" s="347">
        <v>6680</v>
      </c>
      <c r="M51" s="348">
        <v>6802</v>
      </c>
    </row>
    <row r="52" spans="2:13" ht="27.75" customHeight="1" x14ac:dyDescent="0.15">
      <c r="B52" s="1188"/>
      <c r="C52" s="1189"/>
      <c r="D52" s="106"/>
      <c r="E52" s="1192" t="s">
        <v>43</v>
      </c>
      <c r="F52" s="1192"/>
      <c r="G52" s="1192"/>
      <c r="H52" s="1193"/>
      <c r="I52" s="346">
        <v>14916</v>
      </c>
      <c r="J52" s="347">
        <v>14676</v>
      </c>
      <c r="K52" s="347">
        <v>14625</v>
      </c>
      <c r="L52" s="347">
        <v>14455</v>
      </c>
      <c r="M52" s="348">
        <v>14078</v>
      </c>
    </row>
    <row r="53" spans="2:13" ht="27.75" customHeight="1" thickBot="1" x14ac:dyDescent="0.2">
      <c r="B53" s="1199" t="s">
        <v>19</v>
      </c>
      <c r="C53" s="1200"/>
      <c r="D53" s="110"/>
      <c r="E53" s="1201" t="s">
        <v>44</v>
      </c>
      <c r="F53" s="1201"/>
      <c r="G53" s="1201"/>
      <c r="H53" s="1202"/>
      <c r="I53" s="349">
        <v>1734</v>
      </c>
      <c r="J53" s="350">
        <v>203</v>
      </c>
      <c r="K53" s="350">
        <v>410</v>
      </c>
      <c r="L53" s="350">
        <v>316</v>
      </c>
      <c r="M53" s="351">
        <v>1959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rOLBUBKIIYsfKMjQTLOol7T9d8ETC/nxKRKJI2ZHrwILPkz8xuIpd69Jmz0+fI8uw08EyysU17aVV9keqQvtg==" saltValue="3vlXmo8K3dZtRbjjwvM7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3500</v>
      </c>
      <c r="G55" s="352">
        <v>3518</v>
      </c>
      <c r="H55" s="353">
        <v>2822</v>
      </c>
    </row>
    <row r="56" spans="2:8" ht="52.5" customHeight="1" x14ac:dyDescent="0.15">
      <c r="B56" s="122"/>
      <c r="C56" s="1213" t="s">
        <v>47</v>
      </c>
      <c r="D56" s="1213"/>
      <c r="E56" s="1214"/>
      <c r="F56" s="354">
        <v>135</v>
      </c>
      <c r="G56" s="354">
        <v>135</v>
      </c>
      <c r="H56" s="355">
        <v>135</v>
      </c>
    </row>
    <row r="57" spans="2:8" ht="53.25" customHeight="1" x14ac:dyDescent="0.15">
      <c r="B57" s="122"/>
      <c r="C57" s="1215" t="s">
        <v>48</v>
      </c>
      <c r="D57" s="1215"/>
      <c r="E57" s="1216"/>
      <c r="F57" s="356">
        <v>4785</v>
      </c>
      <c r="G57" s="356">
        <v>4853</v>
      </c>
      <c r="H57" s="357">
        <v>4310</v>
      </c>
    </row>
    <row r="58" spans="2:8" ht="45.75" customHeight="1" x14ac:dyDescent="0.15">
      <c r="B58" s="123"/>
      <c r="C58" s="1203" t="s">
        <v>558</v>
      </c>
      <c r="D58" s="1204"/>
      <c r="E58" s="1205"/>
      <c r="F58" s="358">
        <v>4060</v>
      </c>
      <c r="G58" s="358">
        <v>4120</v>
      </c>
      <c r="H58" s="359">
        <v>3671</v>
      </c>
    </row>
    <row r="59" spans="2:8" ht="45.75" customHeight="1" x14ac:dyDescent="0.15">
      <c r="B59" s="123"/>
      <c r="C59" s="1203" t="s">
        <v>559</v>
      </c>
      <c r="D59" s="1204"/>
      <c r="E59" s="1205"/>
      <c r="F59" s="358">
        <v>237</v>
      </c>
      <c r="G59" s="358">
        <v>230</v>
      </c>
      <c r="H59" s="359">
        <v>149</v>
      </c>
    </row>
    <row r="60" spans="2:8" ht="45.75" customHeight="1" x14ac:dyDescent="0.15">
      <c r="B60" s="123"/>
      <c r="C60" s="1203" t="s">
        <v>560</v>
      </c>
      <c r="D60" s="1204"/>
      <c r="E60" s="1205"/>
      <c r="F60" s="358">
        <v>134</v>
      </c>
      <c r="G60" s="358">
        <v>134</v>
      </c>
      <c r="H60" s="359">
        <v>135</v>
      </c>
    </row>
    <row r="61" spans="2:8" ht="45.75" customHeight="1" x14ac:dyDescent="0.15">
      <c r="B61" s="123"/>
      <c r="C61" s="1203" t="s">
        <v>562</v>
      </c>
      <c r="D61" s="1204"/>
      <c r="E61" s="1205"/>
      <c r="F61" s="358">
        <v>93</v>
      </c>
      <c r="G61" s="358">
        <v>116</v>
      </c>
      <c r="H61" s="359">
        <v>134</v>
      </c>
    </row>
    <row r="62" spans="2:8" ht="45.75" customHeight="1" thickBot="1" x14ac:dyDescent="0.2">
      <c r="B62" s="124"/>
      <c r="C62" s="1206" t="s">
        <v>561</v>
      </c>
      <c r="D62" s="1207"/>
      <c r="E62" s="1208"/>
      <c r="F62" s="360">
        <v>118</v>
      </c>
      <c r="G62" s="360">
        <v>117</v>
      </c>
      <c r="H62" s="361">
        <v>117</v>
      </c>
    </row>
    <row r="63" spans="2:8" ht="52.5" customHeight="1" thickBot="1" x14ac:dyDescent="0.2">
      <c r="B63" s="125"/>
      <c r="C63" s="1209" t="s">
        <v>49</v>
      </c>
      <c r="D63" s="1209"/>
      <c r="E63" s="1210"/>
      <c r="F63" s="362">
        <v>8420</v>
      </c>
      <c r="G63" s="362">
        <v>8506</v>
      </c>
      <c r="H63" s="363">
        <v>7268</v>
      </c>
    </row>
    <row r="64" spans="2:8" x14ac:dyDescent="0.15"/>
  </sheetData>
  <sheetProtection algorithmName="SHA-512" hashValue="cgsZWTb2u1eBxsivPxergdr4DLdmdh16KOkYglDy4yl+d2LlIw4uegbbnEACMorripf/ShmS//qTqPqUKvvU9g==" saltValue="04zdUKxyuV4gIlDerbRY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53864</v>
      </c>
      <c r="E3" s="144"/>
      <c r="F3" s="145">
        <v>63812</v>
      </c>
      <c r="G3" s="146"/>
      <c r="H3" s="147"/>
    </row>
    <row r="4" spans="1:8" x14ac:dyDescent="0.15">
      <c r="A4" s="148"/>
      <c r="B4" s="149"/>
      <c r="C4" s="150"/>
      <c r="D4" s="151">
        <v>22717</v>
      </c>
      <c r="E4" s="152"/>
      <c r="F4" s="153">
        <v>33848</v>
      </c>
      <c r="G4" s="154"/>
      <c r="H4" s="155"/>
    </row>
    <row r="5" spans="1:8" x14ac:dyDescent="0.15">
      <c r="A5" s="136" t="s">
        <v>520</v>
      </c>
      <c r="B5" s="141"/>
      <c r="C5" s="142"/>
      <c r="D5" s="143">
        <v>59094</v>
      </c>
      <c r="E5" s="144"/>
      <c r="F5" s="145">
        <v>54225</v>
      </c>
      <c r="G5" s="146"/>
      <c r="H5" s="147"/>
    </row>
    <row r="6" spans="1:8" x14ac:dyDescent="0.15">
      <c r="A6" s="148"/>
      <c r="B6" s="149"/>
      <c r="C6" s="150"/>
      <c r="D6" s="151">
        <v>17294</v>
      </c>
      <c r="E6" s="152"/>
      <c r="F6" s="153">
        <v>27337</v>
      </c>
      <c r="G6" s="154"/>
      <c r="H6" s="155"/>
    </row>
    <row r="7" spans="1:8" x14ac:dyDescent="0.15">
      <c r="A7" s="136" t="s">
        <v>521</v>
      </c>
      <c r="B7" s="141"/>
      <c r="C7" s="142"/>
      <c r="D7" s="143">
        <v>90370</v>
      </c>
      <c r="E7" s="144"/>
      <c r="F7" s="145">
        <v>54016</v>
      </c>
      <c r="G7" s="146"/>
      <c r="H7" s="147"/>
    </row>
    <row r="8" spans="1:8" x14ac:dyDescent="0.15">
      <c r="A8" s="148"/>
      <c r="B8" s="149"/>
      <c r="C8" s="150"/>
      <c r="D8" s="151">
        <v>16816</v>
      </c>
      <c r="E8" s="152"/>
      <c r="F8" s="153">
        <v>28078</v>
      </c>
      <c r="G8" s="154"/>
      <c r="H8" s="155"/>
    </row>
    <row r="9" spans="1:8" x14ac:dyDescent="0.15">
      <c r="A9" s="136" t="s">
        <v>522</v>
      </c>
      <c r="B9" s="141"/>
      <c r="C9" s="142"/>
      <c r="D9" s="143">
        <v>102347</v>
      </c>
      <c r="E9" s="144"/>
      <c r="F9" s="145">
        <v>52786</v>
      </c>
      <c r="G9" s="146"/>
      <c r="H9" s="147"/>
    </row>
    <row r="10" spans="1:8" x14ac:dyDescent="0.15">
      <c r="A10" s="148"/>
      <c r="B10" s="149"/>
      <c r="C10" s="150"/>
      <c r="D10" s="151">
        <v>30050</v>
      </c>
      <c r="E10" s="152"/>
      <c r="F10" s="153">
        <v>28742</v>
      </c>
      <c r="G10" s="154"/>
      <c r="H10" s="155"/>
    </row>
    <row r="11" spans="1:8" x14ac:dyDescent="0.15">
      <c r="A11" s="136" t="s">
        <v>523</v>
      </c>
      <c r="B11" s="141"/>
      <c r="C11" s="142"/>
      <c r="D11" s="143">
        <v>94497</v>
      </c>
      <c r="E11" s="144"/>
      <c r="F11" s="145">
        <v>58465</v>
      </c>
      <c r="G11" s="146"/>
      <c r="H11" s="147"/>
    </row>
    <row r="12" spans="1:8" x14ac:dyDescent="0.15">
      <c r="A12" s="148"/>
      <c r="B12" s="149"/>
      <c r="C12" s="156"/>
      <c r="D12" s="151">
        <v>57070</v>
      </c>
      <c r="E12" s="152"/>
      <c r="F12" s="153">
        <v>34452</v>
      </c>
      <c r="G12" s="154"/>
      <c r="H12" s="155"/>
    </row>
    <row r="13" spans="1:8" x14ac:dyDescent="0.15">
      <c r="A13" s="136"/>
      <c r="B13" s="141"/>
      <c r="C13" s="157"/>
      <c r="D13" s="158">
        <v>80034</v>
      </c>
      <c r="E13" s="159"/>
      <c r="F13" s="160">
        <v>56661</v>
      </c>
      <c r="G13" s="161"/>
      <c r="H13" s="147"/>
    </row>
    <row r="14" spans="1:8" x14ac:dyDescent="0.15">
      <c r="A14" s="148"/>
      <c r="B14" s="149"/>
      <c r="C14" s="150"/>
      <c r="D14" s="151">
        <v>28789</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14.06</v>
      </c>
      <c r="C19" s="162">
        <f>ROUND(VALUE(SUBSTITUTE(実質収支比率等に係る経年分析!G$48,"▲","-")),2)</f>
        <v>12.3</v>
      </c>
      <c r="D19" s="162">
        <f>ROUND(VALUE(SUBSTITUTE(実質収支比率等に係る経年分析!H$48,"▲","-")),2)</f>
        <v>14.78</v>
      </c>
      <c r="E19" s="162">
        <f>ROUND(VALUE(SUBSTITUTE(実質収支比率等に係る経年分析!I$48,"▲","-")),2)</f>
        <v>6.17</v>
      </c>
      <c r="F19" s="162">
        <f>ROUND(VALUE(SUBSTITUTE(実質収支比率等に係る経年分析!J$48,"▲","-")),2)</f>
        <v>8.77</v>
      </c>
    </row>
    <row r="20" spans="1:11" x14ac:dyDescent="0.15">
      <c r="A20" s="162" t="s">
        <v>53</v>
      </c>
      <c r="B20" s="162">
        <f>ROUND(VALUE(SUBSTITUTE(実質収支比率等に係る経年分析!F$47,"▲","-")),2)</f>
        <v>26.13</v>
      </c>
      <c r="C20" s="162">
        <f>ROUND(VALUE(SUBSTITUTE(実質収支比率等に係る経年分析!G$47,"▲","-")),2)</f>
        <v>26.99</v>
      </c>
      <c r="D20" s="162">
        <f>ROUND(VALUE(SUBSTITUTE(実質収支比率等に係る経年分析!H$47,"▲","-")),2)</f>
        <v>26.37</v>
      </c>
      <c r="E20" s="162">
        <f>ROUND(VALUE(SUBSTITUTE(実質収支比率等に係る経年分析!I$47,"▲","-")),2)</f>
        <v>24.79</v>
      </c>
      <c r="F20" s="162">
        <f>ROUND(VALUE(SUBSTITUTE(実質収支比率等に係る経年分析!J$47,"▲","-")),2)</f>
        <v>20.07</v>
      </c>
    </row>
    <row r="21" spans="1:11" x14ac:dyDescent="0.15">
      <c r="A21" s="162" t="s">
        <v>54</v>
      </c>
      <c r="B21" s="162">
        <f>IF(ISNUMBER(VALUE(SUBSTITUTE(実質収支比率等に係る経年分析!F$49,"▲","-"))),ROUND(VALUE(SUBSTITUTE(実質収支比率等に係る経年分析!F$49,"▲","-")),2),NA())</f>
        <v>0.14000000000000001</v>
      </c>
      <c r="C21" s="162">
        <f>IF(ISNUMBER(VALUE(SUBSTITUTE(実質収支比率等に係る経年分析!G$49,"▲","-"))),ROUND(VALUE(SUBSTITUTE(実質収支比率等に係る経年分析!G$49,"▲","-")),2),NA())</f>
        <v>-9.35</v>
      </c>
      <c r="D21" s="162">
        <f>IF(ISNUMBER(VALUE(SUBSTITUTE(実質収支比率等に係る経年分析!H$49,"▲","-"))),ROUND(VALUE(SUBSTITUTE(実質収支比率等に係る経年分析!H$49,"▲","-")),2),NA())</f>
        <v>-6.41</v>
      </c>
      <c r="E21" s="162">
        <f>IF(ISNUMBER(VALUE(SUBSTITUTE(実質収支比率等に係る経年分析!I$49,"▲","-"))),ROUND(VALUE(SUBSTITUTE(実質収支比率等に係る経年分析!I$49,"▲","-")),2),NA())</f>
        <v>-14.49</v>
      </c>
      <c r="F21" s="162">
        <f>IF(ISNUMBER(VALUE(SUBSTITUTE(実質収支比率等に係る経年分析!J$49,"▲","-"))),ROUND(VALUE(SUBSTITUTE(実質収支比率等に係る経年分析!J$49,"▲","-")),2),NA())</f>
        <v>-5.53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2.81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1.67</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1.99</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2.4900000000000002</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7.39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12.13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1671</v>
      </c>
      <c r="E42" s="164"/>
      <c r="F42" s="164"/>
      <c r="G42" s="164">
        <f>'実質公債費比率（分子）の構造'!L$52</f>
        <v>1673</v>
      </c>
      <c r="H42" s="164"/>
      <c r="I42" s="164"/>
      <c r="J42" s="164">
        <f>'実質公債費比率（分子）の構造'!M$52</f>
        <v>1644</v>
      </c>
      <c r="K42" s="164"/>
      <c r="L42" s="164"/>
      <c r="M42" s="164">
        <f>'実質公債費比率（分子）の構造'!N$52</f>
        <v>1559</v>
      </c>
      <c r="N42" s="164"/>
      <c r="O42" s="164"/>
      <c r="P42" s="164">
        <f>'実質公債費比率（分子）の構造'!O$52</f>
        <v>1456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38</v>
      </c>
      <c r="C44" s="164"/>
      <c r="D44" s="164"/>
      <c r="E44" s="164">
        <f>'実質公債費比率（分子）の構造'!L$50</f>
        <v>41</v>
      </c>
      <c r="F44" s="164"/>
      <c r="G44" s="164"/>
      <c r="H44" s="164">
        <f>'実質公債費比率（分子）の構造'!M$50</f>
        <v>36</v>
      </c>
      <c r="I44" s="164"/>
      <c r="J44" s="164"/>
      <c r="K44" s="164">
        <f>'実質公債費比率（分子）の構造'!N$50</f>
        <v>36</v>
      </c>
      <c r="L44" s="164"/>
      <c r="M44" s="164"/>
      <c r="N44" s="164">
        <f>'実質公債費比率（分子）の構造'!O$50</f>
        <v>36</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1</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620</v>
      </c>
      <c r="C46" s="164"/>
      <c r="D46" s="164"/>
      <c r="E46" s="164">
        <f>'実質公債費比率（分子）の構造'!L$48</f>
        <v>586</v>
      </c>
      <c r="F46" s="164"/>
      <c r="G46" s="164"/>
      <c r="H46" s="164">
        <f>'実質公債費比率（分子）の構造'!M$48</f>
        <v>537</v>
      </c>
      <c r="I46" s="164"/>
      <c r="J46" s="164"/>
      <c r="K46" s="164">
        <f>'実質公債費比率（分子）の構造'!N$48</f>
        <v>534</v>
      </c>
      <c r="L46" s="164"/>
      <c r="M46" s="164"/>
      <c r="N46" s="164">
        <f>'実質公債費比率（分子）の構造'!O$48</f>
        <v>521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1658</v>
      </c>
      <c r="C49" s="164"/>
      <c r="D49" s="164"/>
      <c r="E49" s="164">
        <f>'実質公債費比率（分子）の構造'!L$45</f>
        <v>1653</v>
      </c>
      <c r="F49" s="164"/>
      <c r="G49" s="164"/>
      <c r="H49" s="164">
        <f>'実質公債費比率（分子）の構造'!M$45</f>
        <v>1652</v>
      </c>
      <c r="I49" s="164"/>
      <c r="J49" s="164"/>
      <c r="K49" s="164">
        <f>'実質公債費比率（分子）の構造'!N$45</f>
        <v>1662</v>
      </c>
      <c r="L49" s="164"/>
      <c r="M49" s="164"/>
      <c r="N49" s="164">
        <f>'実質公債費比率（分子）の構造'!O$45</f>
        <v>1673</v>
      </c>
      <c r="O49" s="164"/>
      <c r="P49" s="164"/>
    </row>
    <row r="50" spans="1:16" x14ac:dyDescent="0.15">
      <c r="A50" s="164" t="s">
        <v>67</v>
      </c>
      <c r="B50" s="164" t="e">
        <f>NA()</f>
        <v>#N/A</v>
      </c>
      <c r="C50" s="164">
        <f>IF(ISNUMBER('実質公債費比率（分子）の構造'!K$53),'実質公債費比率（分子）の構造'!K$53,NA())</f>
        <v>647</v>
      </c>
      <c r="D50" s="164" t="e">
        <f>NA()</f>
        <v>#N/A</v>
      </c>
      <c r="E50" s="164" t="e">
        <f>NA()</f>
        <v>#N/A</v>
      </c>
      <c r="F50" s="164">
        <f>IF(ISNUMBER('実質公債費比率（分子）の構造'!L$53),'実質公債費比率（分子）の構造'!L$53,NA())</f>
        <v>609</v>
      </c>
      <c r="G50" s="164" t="e">
        <f>NA()</f>
        <v>#N/A</v>
      </c>
      <c r="H50" s="164" t="e">
        <f>NA()</f>
        <v>#N/A</v>
      </c>
      <c r="I50" s="164">
        <f>IF(ISNUMBER('実質公債費比率（分子）の構造'!M$53),'実質公債費比率（分子）の構造'!M$53,NA())</f>
        <v>582</v>
      </c>
      <c r="J50" s="164" t="e">
        <f>NA()</f>
        <v>#N/A</v>
      </c>
      <c r="K50" s="164" t="e">
        <f>NA()</f>
        <v>#N/A</v>
      </c>
      <c r="L50" s="164">
        <f>IF(ISNUMBER('実質公債費比率（分子）の構造'!N$53),'実質公債費比率（分子）の構造'!N$53,NA())</f>
        <v>673</v>
      </c>
      <c r="M50" s="164" t="e">
        <f>NA()</f>
        <v>#N/A</v>
      </c>
      <c r="N50" s="164" t="e">
        <f>NA()</f>
        <v>#N/A</v>
      </c>
      <c r="O50" s="164">
        <f>IF(ISNUMBER('実質公債費比率（分子）の構造'!O$53),'実質公債費比率（分子）の構造'!O$53,NA())</f>
        <v>774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14916</v>
      </c>
      <c r="E56" s="163"/>
      <c r="F56" s="163"/>
      <c r="G56" s="163">
        <f>'将来負担比率（分子）の構造'!J$52</f>
        <v>14676</v>
      </c>
      <c r="H56" s="163"/>
      <c r="I56" s="163"/>
      <c r="J56" s="163">
        <f>'将来負担比率（分子）の構造'!K$52</f>
        <v>14625</v>
      </c>
      <c r="K56" s="163"/>
      <c r="L56" s="163"/>
      <c r="M56" s="163">
        <f>'将来負担比率（分子）の構造'!L$52</f>
        <v>14455</v>
      </c>
      <c r="N56" s="163"/>
      <c r="O56" s="163"/>
      <c r="P56" s="163">
        <f>'将来負担比率（分子）の構造'!M$52</f>
        <v>14078</v>
      </c>
    </row>
    <row r="57" spans="1:16" x14ac:dyDescent="0.15">
      <c r="A57" s="163" t="s">
        <v>42</v>
      </c>
      <c r="B57" s="163"/>
      <c r="C57" s="163"/>
      <c r="D57" s="163">
        <f>'将来負担比率（分子）の構造'!I$51</f>
        <v>4377</v>
      </c>
      <c r="E57" s="163"/>
      <c r="F57" s="163"/>
      <c r="G57" s="163">
        <f>'将来負担比率（分子）の構造'!J$51</f>
        <v>4211</v>
      </c>
      <c r="H57" s="163"/>
      <c r="I57" s="163"/>
      <c r="J57" s="163">
        <f>'将来負担比率（分子）の構造'!K$51</f>
        <v>6076</v>
      </c>
      <c r="K57" s="163"/>
      <c r="L57" s="163"/>
      <c r="M57" s="163">
        <f>'将来負担比率（分子）の構造'!L$51</f>
        <v>6680</v>
      </c>
      <c r="N57" s="163"/>
      <c r="O57" s="163"/>
      <c r="P57" s="163">
        <f>'将来負担比率（分子）の構造'!M$51</f>
        <v>6802</v>
      </c>
    </row>
    <row r="58" spans="1:16" x14ac:dyDescent="0.15">
      <c r="A58" s="163" t="s">
        <v>41</v>
      </c>
      <c r="B58" s="163"/>
      <c r="C58" s="163"/>
      <c r="D58" s="163">
        <f>'将来負担比率（分子）の構造'!I$50</f>
        <v>7167</v>
      </c>
      <c r="E58" s="163"/>
      <c r="F58" s="163"/>
      <c r="G58" s="163">
        <f>'将来負担比率（分子）の構造'!J$50</f>
        <v>9107</v>
      </c>
      <c r="H58" s="163"/>
      <c r="I58" s="163"/>
      <c r="J58" s="163">
        <f>'将来負担比率（分子）の構造'!K$50</f>
        <v>9832</v>
      </c>
      <c r="K58" s="163"/>
      <c r="L58" s="163"/>
      <c r="M58" s="163">
        <f>'将来負担比率（分子）の構造'!L$50</f>
        <v>10023</v>
      </c>
      <c r="N58" s="163"/>
      <c r="O58" s="163"/>
      <c r="P58" s="163">
        <f>'将来負担比率（分子）の構造'!M$50</f>
        <v>8982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25</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3067</v>
      </c>
      <c r="C62" s="163"/>
      <c r="D62" s="163"/>
      <c r="E62" s="163">
        <f>'将来負担比率（分子）の構造'!J$45</f>
        <v>3131</v>
      </c>
      <c r="F62" s="163"/>
      <c r="G62" s="163"/>
      <c r="H62" s="163">
        <f>'将来負担比率（分子）の構造'!K$45</f>
        <v>2964</v>
      </c>
      <c r="I62" s="163"/>
      <c r="J62" s="163"/>
      <c r="K62" s="163">
        <f>'将来負担比率（分子）の構造'!L$45</f>
        <v>2757</v>
      </c>
      <c r="L62" s="163"/>
      <c r="M62" s="163"/>
      <c r="N62" s="163">
        <f>'将来負担比率（分子）の構造'!M$45</f>
        <v>2658</v>
      </c>
      <c r="O62" s="163"/>
      <c r="P62" s="163"/>
    </row>
    <row r="63" spans="1:16" x14ac:dyDescent="0.15">
      <c r="A63" s="163" t="s">
        <v>34</v>
      </c>
      <c r="B63" s="163">
        <f>'将来負担比率（分子）の構造'!I$44</f>
        <v>26</v>
      </c>
      <c r="C63" s="163"/>
      <c r="D63" s="163"/>
      <c r="E63" s="163">
        <f>'将来負担比率（分子）の構造'!J$44</f>
        <v>9</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7293</v>
      </c>
      <c r="C64" s="163"/>
      <c r="D64" s="163"/>
      <c r="E64" s="163">
        <f>'将来負担比率（分子）の構造'!J$43</f>
        <v>6798</v>
      </c>
      <c r="F64" s="163"/>
      <c r="G64" s="163"/>
      <c r="H64" s="163">
        <f>'将来負担比率（分子）の構造'!K$43</f>
        <v>9324</v>
      </c>
      <c r="I64" s="163"/>
      <c r="J64" s="163"/>
      <c r="K64" s="163">
        <f>'将来負担比率（分子）の構造'!L$43</f>
        <v>9538</v>
      </c>
      <c r="L64" s="163"/>
      <c r="M64" s="163"/>
      <c r="N64" s="163">
        <f>'将来負担比率（分子）の構造'!M$43</f>
        <v>9550</v>
      </c>
      <c r="O64" s="163"/>
      <c r="P64" s="163"/>
    </row>
    <row r="65" spans="1:16" x14ac:dyDescent="0.15">
      <c r="A65" s="163" t="s">
        <v>32</v>
      </c>
      <c r="B65" s="163">
        <f>'将来負担比率（分子）の構造'!I$42</f>
        <v>502</v>
      </c>
      <c r="C65" s="163"/>
      <c r="D65" s="163"/>
      <c r="E65" s="163">
        <f>'将来負担比率（分子）の構造'!J$42</f>
        <v>869</v>
      </c>
      <c r="F65" s="163"/>
      <c r="G65" s="163"/>
      <c r="H65" s="163">
        <f>'将来負担比率（分子）の構造'!K$42</f>
        <v>701</v>
      </c>
      <c r="I65" s="163"/>
      <c r="J65" s="163"/>
      <c r="K65" s="163">
        <f>'将来負担比率（分子）の構造'!L$42</f>
        <v>540</v>
      </c>
      <c r="L65" s="163"/>
      <c r="M65" s="163"/>
      <c r="N65" s="163">
        <f>'将来負担比率（分子）の構造'!M$42</f>
        <v>552</v>
      </c>
      <c r="O65" s="163"/>
      <c r="P65" s="163"/>
    </row>
    <row r="66" spans="1:16" x14ac:dyDescent="0.15">
      <c r="A66" s="163" t="s">
        <v>31</v>
      </c>
      <c r="B66" s="163">
        <f>'将来負担比率（分子）の構造'!I$41</f>
        <v>17281</v>
      </c>
      <c r="C66" s="163"/>
      <c r="D66" s="163"/>
      <c r="E66" s="163">
        <f>'将来負担比率（分子）の構造'!J$41</f>
        <v>17390</v>
      </c>
      <c r="F66" s="163"/>
      <c r="G66" s="163"/>
      <c r="H66" s="163">
        <f>'将来負担比率（分子）の構造'!K$41</f>
        <v>17956</v>
      </c>
      <c r="I66" s="163"/>
      <c r="J66" s="163"/>
      <c r="K66" s="163">
        <f>'将来負担比率（分子）の構造'!L$41</f>
        <v>18639</v>
      </c>
      <c r="L66" s="163"/>
      <c r="M66" s="163"/>
      <c r="N66" s="163">
        <f>'将来負担比率（分子）の構造'!M$41</f>
        <v>19060</v>
      </c>
      <c r="O66" s="163"/>
      <c r="P66" s="163"/>
    </row>
    <row r="67" spans="1:16" x14ac:dyDescent="0.15">
      <c r="A67" s="163" t="s">
        <v>71</v>
      </c>
      <c r="B67" s="163" t="e">
        <f>NA()</f>
        <v>#N/A</v>
      </c>
      <c r="C67" s="163">
        <f>IF(ISNUMBER('将来負担比率（分子）の構造'!I$53), IF('将来負担比率（分子）の構造'!I$53 &lt; 0, 0, '将来負担比率（分子）の構造'!I$53), NA())</f>
        <v>1734</v>
      </c>
      <c r="D67" s="163" t="e">
        <f>NA()</f>
        <v>#N/A</v>
      </c>
      <c r="E67" s="163" t="e">
        <f>NA()</f>
        <v>#N/A</v>
      </c>
      <c r="F67" s="163">
        <f>IF(ISNUMBER('将来負担比率（分子）の構造'!J$53), IF('将来負担比率（分子）の構造'!J$53 &lt; 0, 0, '将来負担比率（分子）の構造'!J$53), NA())</f>
        <v>203</v>
      </c>
      <c r="G67" s="163" t="e">
        <f>NA()</f>
        <v>#N/A</v>
      </c>
      <c r="H67" s="163" t="e">
        <f>NA()</f>
        <v>#N/A</v>
      </c>
      <c r="I67" s="163">
        <f>IF(ISNUMBER('将来負担比率（分子）の構造'!K$53), IF('将来負担比率（分子）の構造'!K$53 &lt; 0, 0, '将来負担比率（分子）の構造'!K$53), NA())</f>
        <v>410</v>
      </c>
      <c r="J67" s="163" t="e">
        <f>NA()</f>
        <v>#N/A</v>
      </c>
      <c r="K67" s="163" t="e">
        <f>NA()</f>
        <v>#N/A</v>
      </c>
      <c r="L67" s="163">
        <f>IF(ISNUMBER('将来負担比率（分子）の構造'!L$53), IF('将来負担比率（分子）の構造'!L$53 &lt; 0, 0, '将来負担比率（分子）の構造'!L$53), NA())</f>
        <v>316</v>
      </c>
      <c r="M67" s="163" t="e">
        <f>NA()</f>
        <v>#N/A</v>
      </c>
      <c r="N67" s="163" t="e">
        <f>NA()</f>
        <v>#N/A</v>
      </c>
      <c r="O67" s="163">
        <f>IF(ISNUMBER('将来負担比率（分子）の構造'!M$53), IF('将来負担比率（分子）の構造'!M$53 &lt; 0, 0, '将来負担比率（分子）の構造'!M$53), NA())</f>
        <v>1959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3500</v>
      </c>
      <c r="C72" s="167">
        <f>基金残高に係る経年分析!G55</f>
        <v>3518</v>
      </c>
      <c r="D72" s="167">
        <f>基金残高に係る経年分析!H55</f>
        <v>2822</v>
      </c>
    </row>
    <row r="73" spans="1:16" x14ac:dyDescent="0.15">
      <c r="A73" s="166" t="s">
        <v>74</v>
      </c>
      <c r="B73" s="167">
        <f>基金残高に係る経年分析!F56</f>
        <v>135</v>
      </c>
      <c r="C73" s="167">
        <f>基金残高に係る経年分析!G56</f>
        <v>135</v>
      </c>
      <c r="D73" s="167">
        <f>基金残高に係る経年分析!H56</f>
        <v>135</v>
      </c>
    </row>
    <row r="74" spans="1:16" x14ac:dyDescent="0.15">
      <c r="A74" s="166" t="s">
        <v>75</v>
      </c>
      <c r="B74" s="167">
        <f>基金残高に係る経年分析!F57</f>
        <v>4785</v>
      </c>
      <c r="C74" s="167">
        <f>基金残高に係る経年分析!G57</f>
        <v>4853</v>
      </c>
      <c r="D74" s="167">
        <f>基金残高に係る経年分析!H57</f>
        <v>4310</v>
      </c>
    </row>
  </sheetData>
  <sheetProtection algorithmName="SHA-512" hashValue="hOmkKTQb1ZE/zMp7rJvR4hrz9S7Guz3y8f05muVW2CGJsUw6f997k5KJLQ1m66I5slATm6xFpbBQPf7dL3nAmw==" saltValue="pY4IJp8y8DCKCVJQyL7Q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12538892</v>
      </c>
      <c r="S5" s="613"/>
      <c r="T5" s="613"/>
      <c r="U5" s="613"/>
      <c r="V5" s="613"/>
      <c r="W5" s="613"/>
      <c r="X5" s="613"/>
      <c r="Y5" s="614"/>
      <c r="Z5" s="615">
        <v>44.7</v>
      </c>
      <c r="AA5" s="615"/>
      <c r="AB5" s="615"/>
      <c r="AC5" s="615"/>
      <c r="AD5" s="616">
        <v>12124264</v>
      </c>
      <c r="AE5" s="616"/>
      <c r="AF5" s="616"/>
      <c r="AG5" s="616"/>
      <c r="AH5" s="616"/>
      <c r="AI5" s="616"/>
      <c r="AJ5" s="616"/>
      <c r="AK5" s="616"/>
      <c r="AL5" s="617">
        <v>81.099999999999994</v>
      </c>
      <c r="AM5" s="618"/>
      <c r="AN5" s="618"/>
      <c r="AO5" s="619"/>
      <c r="AP5" s="609" t="s">
        <v>217</v>
      </c>
      <c r="AQ5" s="610"/>
      <c r="AR5" s="610"/>
      <c r="AS5" s="610"/>
      <c r="AT5" s="610"/>
      <c r="AU5" s="610"/>
      <c r="AV5" s="610"/>
      <c r="AW5" s="610"/>
      <c r="AX5" s="610"/>
      <c r="AY5" s="610"/>
      <c r="AZ5" s="610"/>
      <c r="BA5" s="610"/>
      <c r="BB5" s="610"/>
      <c r="BC5" s="610"/>
      <c r="BD5" s="610"/>
      <c r="BE5" s="610"/>
      <c r="BF5" s="611"/>
      <c r="BG5" s="623">
        <v>12124264</v>
      </c>
      <c r="BH5" s="624"/>
      <c r="BI5" s="624"/>
      <c r="BJ5" s="624"/>
      <c r="BK5" s="624"/>
      <c r="BL5" s="624"/>
      <c r="BM5" s="624"/>
      <c r="BN5" s="625"/>
      <c r="BO5" s="626">
        <v>96.7</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229393</v>
      </c>
      <c r="S6" s="624"/>
      <c r="T6" s="624"/>
      <c r="U6" s="624"/>
      <c r="V6" s="624"/>
      <c r="W6" s="624"/>
      <c r="X6" s="624"/>
      <c r="Y6" s="625"/>
      <c r="Z6" s="626">
        <v>0.8</v>
      </c>
      <c r="AA6" s="626"/>
      <c r="AB6" s="626"/>
      <c r="AC6" s="626"/>
      <c r="AD6" s="627">
        <v>229393</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12124264</v>
      </c>
      <c r="BH6" s="624"/>
      <c r="BI6" s="624"/>
      <c r="BJ6" s="624"/>
      <c r="BK6" s="624"/>
      <c r="BL6" s="624"/>
      <c r="BM6" s="624"/>
      <c r="BN6" s="625"/>
      <c r="BO6" s="626">
        <v>96.7</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175915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175915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4595</v>
      </c>
      <c r="S7" s="624"/>
      <c r="T7" s="624"/>
      <c r="U7" s="624"/>
      <c r="V7" s="624"/>
      <c r="W7" s="624"/>
      <c r="X7" s="624"/>
      <c r="Y7" s="625"/>
      <c r="Z7" s="626">
        <v>0</v>
      </c>
      <c r="AA7" s="626"/>
      <c r="AB7" s="626"/>
      <c r="AC7" s="626"/>
      <c r="AD7" s="627">
        <v>4595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5188942</v>
      </c>
      <c r="BH7" s="624"/>
      <c r="BI7" s="624"/>
      <c r="BJ7" s="624"/>
      <c r="BK7" s="624"/>
      <c r="BL7" s="624"/>
      <c r="BM7" s="624"/>
      <c r="BN7" s="625"/>
      <c r="BO7" s="626">
        <v>41.4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3683088</v>
      </c>
      <c r="CS7" s="624"/>
      <c r="CT7" s="624"/>
      <c r="CU7" s="624"/>
      <c r="CV7" s="624"/>
      <c r="CW7" s="624"/>
      <c r="CX7" s="624"/>
      <c r="CY7" s="625"/>
      <c r="CZ7" s="626">
        <v>13.9</v>
      </c>
      <c r="DA7" s="626"/>
      <c r="DB7" s="626"/>
      <c r="DC7" s="626"/>
      <c r="DD7" s="632">
        <v>469542</v>
      </c>
      <c r="DE7" s="624"/>
      <c r="DF7" s="624"/>
      <c r="DG7" s="624"/>
      <c r="DH7" s="624"/>
      <c r="DI7" s="624"/>
      <c r="DJ7" s="624"/>
      <c r="DK7" s="624"/>
      <c r="DL7" s="624"/>
      <c r="DM7" s="624"/>
      <c r="DN7" s="624"/>
      <c r="DO7" s="624"/>
      <c r="DP7" s="625"/>
      <c r="DQ7" s="632">
        <v>2926146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84406</v>
      </c>
      <c r="S8" s="624"/>
      <c r="T8" s="624"/>
      <c r="U8" s="624"/>
      <c r="V8" s="624"/>
      <c r="W8" s="624"/>
      <c r="X8" s="624"/>
      <c r="Y8" s="625"/>
      <c r="Z8" s="626">
        <v>0.3</v>
      </c>
      <c r="AA8" s="626"/>
      <c r="AB8" s="626"/>
      <c r="AC8" s="626"/>
      <c r="AD8" s="627">
        <v>84406</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103240</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7886717</v>
      </c>
      <c r="CS8" s="624"/>
      <c r="CT8" s="624"/>
      <c r="CU8" s="624"/>
      <c r="CV8" s="624"/>
      <c r="CW8" s="624"/>
      <c r="CX8" s="624"/>
      <c r="CY8" s="625"/>
      <c r="CZ8" s="626">
        <v>29.8</v>
      </c>
      <c r="DA8" s="626"/>
      <c r="DB8" s="626"/>
      <c r="DC8" s="626"/>
      <c r="DD8" s="632">
        <v>195548</v>
      </c>
      <c r="DE8" s="624"/>
      <c r="DF8" s="624"/>
      <c r="DG8" s="624"/>
      <c r="DH8" s="624"/>
      <c r="DI8" s="624"/>
      <c r="DJ8" s="624"/>
      <c r="DK8" s="624"/>
      <c r="DL8" s="624"/>
      <c r="DM8" s="624"/>
      <c r="DN8" s="624"/>
      <c r="DO8" s="624"/>
      <c r="DP8" s="625"/>
      <c r="DQ8" s="632">
        <v>4124385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145294</v>
      </c>
      <c r="S9" s="624"/>
      <c r="T9" s="624"/>
      <c r="U9" s="624"/>
      <c r="V9" s="624"/>
      <c r="W9" s="624"/>
      <c r="X9" s="624"/>
      <c r="Y9" s="625"/>
      <c r="Z9" s="626">
        <v>0.5</v>
      </c>
      <c r="AA9" s="626"/>
      <c r="AB9" s="626"/>
      <c r="AC9" s="626"/>
      <c r="AD9" s="627">
        <v>145294</v>
      </c>
      <c r="AE9" s="627"/>
      <c r="AF9" s="627"/>
      <c r="AG9" s="627"/>
      <c r="AH9" s="627"/>
      <c r="AI9" s="627"/>
      <c r="AJ9" s="627"/>
      <c r="AK9" s="627"/>
      <c r="AL9" s="628">
        <v>1</v>
      </c>
      <c r="AM9" s="629"/>
      <c r="AN9" s="629"/>
      <c r="AO9" s="630"/>
      <c r="AP9" s="620" t="s">
        <v>231</v>
      </c>
      <c r="AQ9" s="621"/>
      <c r="AR9" s="621"/>
      <c r="AS9" s="621"/>
      <c r="AT9" s="621"/>
      <c r="AU9" s="621"/>
      <c r="AV9" s="621"/>
      <c r="AW9" s="621"/>
      <c r="AX9" s="621"/>
      <c r="AY9" s="621"/>
      <c r="AZ9" s="621"/>
      <c r="BA9" s="621"/>
      <c r="BB9" s="621"/>
      <c r="BC9" s="621"/>
      <c r="BD9" s="621"/>
      <c r="BE9" s="621"/>
      <c r="BF9" s="622"/>
      <c r="BG9" s="623">
        <v>3263067</v>
      </c>
      <c r="BH9" s="624"/>
      <c r="BI9" s="624"/>
      <c r="BJ9" s="624"/>
      <c r="BK9" s="624"/>
      <c r="BL9" s="624"/>
      <c r="BM9" s="624"/>
      <c r="BN9" s="625"/>
      <c r="BO9" s="626">
        <v>26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4329179</v>
      </c>
      <c r="CS9" s="624"/>
      <c r="CT9" s="624"/>
      <c r="CU9" s="624"/>
      <c r="CV9" s="624"/>
      <c r="CW9" s="624"/>
      <c r="CX9" s="624"/>
      <c r="CY9" s="625"/>
      <c r="CZ9" s="626">
        <v>16.399999999999999</v>
      </c>
      <c r="DA9" s="626"/>
      <c r="DB9" s="626"/>
      <c r="DC9" s="626"/>
      <c r="DD9" s="632">
        <v>1387177</v>
      </c>
      <c r="DE9" s="624"/>
      <c r="DF9" s="624"/>
      <c r="DG9" s="624"/>
      <c r="DH9" s="624"/>
      <c r="DI9" s="624"/>
      <c r="DJ9" s="624"/>
      <c r="DK9" s="624"/>
      <c r="DL9" s="624"/>
      <c r="DM9" s="624"/>
      <c r="DN9" s="624"/>
      <c r="DO9" s="624"/>
      <c r="DP9" s="625"/>
      <c r="DQ9" s="632">
        <v>3028422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171654</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62440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62440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1653786</v>
      </c>
      <c r="S11" s="624"/>
      <c r="T11" s="624"/>
      <c r="U11" s="624"/>
      <c r="V11" s="624"/>
      <c r="W11" s="624"/>
      <c r="X11" s="624"/>
      <c r="Y11" s="625"/>
      <c r="Z11" s="628">
        <v>5.9</v>
      </c>
      <c r="AA11" s="629"/>
      <c r="AB11" s="629"/>
      <c r="AC11" s="635"/>
      <c r="AD11" s="632">
        <v>1653786</v>
      </c>
      <c r="AE11" s="624"/>
      <c r="AF11" s="624"/>
      <c r="AG11" s="624"/>
      <c r="AH11" s="624"/>
      <c r="AI11" s="624"/>
      <c r="AJ11" s="624"/>
      <c r="AK11" s="625"/>
      <c r="AL11" s="628">
        <v>11.1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1650981</v>
      </c>
      <c r="BH11" s="624"/>
      <c r="BI11" s="624"/>
      <c r="BJ11" s="624"/>
      <c r="BK11" s="624"/>
      <c r="BL11" s="624"/>
      <c r="BM11" s="624"/>
      <c r="BN11" s="625"/>
      <c r="BO11" s="626">
        <v>13.2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287484</v>
      </c>
      <c r="CS11" s="624"/>
      <c r="CT11" s="624"/>
      <c r="CU11" s="624"/>
      <c r="CV11" s="624"/>
      <c r="CW11" s="624"/>
      <c r="CX11" s="624"/>
      <c r="CY11" s="625"/>
      <c r="CZ11" s="626">
        <v>1.1000000000000001</v>
      </c>
      <c r="DA11" s="626"/>
      <c r="DB11" s="626"/>
      <c r="DC11" s="626"/>
      <c r="DD11" s="632">
        <v>81288</v>
      </c>
      <c r="DE11" s="624"/>
      <c r="DF11" s="624"/>
      <c r="DG11" s="624"/>
      <c r="DH11" s="624"/>
      <c r="DI11" s="624"/>
      <c r="DJ11" s="624"/>
      <c r="DK11" s="624"/>
      <c r="DL11" s="624"/>
      <c r="DM11" s="624"/>
      <c r="DN11" s="624"/>
      <c r="DO11" s="624"/>
      <c r="DP11" s="625"/>
      <c r="DQ11" s="632">
        <v>213267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22359</v>
      </c>
      <c r="S12" s="624"/>
      <c r="T12" s="624"/>
      <c r="U12" s="624"/>
      <c r="V12" s="624"/>
      <c r="W12" s="624"/>
      <c r="X12" s="624"/>
      <c r="Y12" s="625"/>
      <c r="Z12" s="626">
        <v>0.1</v>
      </c>
      <c r="AA12" s="626"/>
      <c r="AB12" s="626"/>
      <c r="AC12" s="626"/>
      <c r="AD12" s="627">
        <v>22359</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6323712</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682601</v>
      </c>
      <c r="CS12" s="624"/>
      <c r="CT12" s="624"/>
      <c r="CU12" s="624"/>
      <c r="CV12" s="624"/>
      <c r="CW12" s="624"/>
      <c r="CX12" s="624"/>
      <c r="CY12" s="625"/>
      <c r="CZ12" s="626">
        <v>2.6</v>
      </c>
      <c r="DA12" s="626"/>
      <c r="DB12" s="626"/>
      <c r="DC12" s="626"/>
      <c r="DD12" s="632">
        <v>5370</v>
      </c>
      <c r="DE12" s="624"/>
      <c r="DF12" s="624"/>
      <c r="DG12" s="624"/>
      <c r="DH12" s="624"/>
      <c r="DI12" s="624"/>
      <c r="DJ12" s="624"/>
      <c r="DK12" s="624"/>
      <c r="DL12" s="624"/>
      <c r="DM12" s="624"/>
      <c r="DN12" s="624"/>
      <c r="DO12" s="624"/>
      <c r="DP12" s="625"/>
      <c r="DQ12" s="632">
        <v>525408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6319687</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2900245</v>
      </c>
      <c r="CS13" s="624"/>
      <c r="CT13" s="624"/>
      <c r="CU13" s="624"/>
      <c r="CV13" s="624"/>
      <c r="CW13" s="624"/>
      <c r="CX13" s="624"/>
      <c r="CY13" s="625"/>
      <c r="CZ13" s="626">
        <v>11</v>
      </c>
      <c r="DA13" s="626"/>
      <c r="DB13" s="626"/>
      <c r="DC13" s="626"/>
      <c r="DD13" s="632">
        <v>1594960</v>
      </c>
      <c r="DE13" s="624"/>
      <c r="DF13" s="624"/>
      <c r="DG13" s="624"/>
      <c r="DH13" s="624"/>
      <c r="DI13" s="624"/>
      <c r="DJ13" s="624"/>
      <c r="DK13" s="624"/>
      <c r="DL13" s="624"/>
      <c r="DM13" s="624"/>
      <c r="DN13" s="624"/>
      <c r="DO13" s="624"/>
      <c r="DP13" s="625"/>
      <c r="DQ13" s="632">
        <v>2087407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236984</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1597586</v>
      </c>
      <c r="CS14" s="624"/>
      <c r="CT14" s="624"/>
      <c r="CU14" s="624"/>
      <c r="CV14" s="624"/>
      <c r="CW14" s="624"/>
      <c r="CX14" s="624"/>
      <c r="CY14" s="625"/>
      <c r="CZ14" s="626">
        <v>6</v>
      </c>
      <c r="DA14" s="626"/>
      <c r="DB14" s="626"/>
      <c r="DC14" s="626"/>
      <c r="DD14" s="632">
        <v>547744</v>
      </c>
      <c r="DE14" s="624"/>
      <c r="DF14" s="624"/>
      <c r="DG14" s="624"/>
      <c r="DH14" s="624"/>
      <c r="DI14" s="624"/>
      <c r="DJ14" s="624"/>
      <c r="DK14" s="624"/>
      <c r="DL14" s="624"/>
      <c r="DM14" s="624"/>
      <c r="DN14" s="624"/>
      <c r="DO14" s="624"/>
      <c r="DP14" s="625"/>
      <c r="DQ14" s="632">
        <v>1089764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42178</v>
      </c>
      <c r="S15" s="624"/>
      <c r="T15" s="624"/>
      <c r="U15" s="624"/>
      <c r="V15" s="624"/>
      <c r="W15" s="624"/>
      <c r="X15" s="624"/>
      <c r="Y15" s="625"/>
      <c r="Z15" s="626">
        <v>0.2</v>
      </c>
      <c r="AA15" s="626"/>
      <c r="AB15" s="626"/>
      <c r="AC15" s="626"/>
      <c r="AD15" s="627">
        <v>42178</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374626</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3135387</v>
      </c>
      <c r="CS15" s="624"/>
      <c r="CT15" s="624"/>
      <c r="CU15" s="624"/>
      <c r="CV15" s="624"/>
      <c r="CW15" s="624"/>
      <c r="CX15" s="624"/>
      <c r="CY15" s="625"/>
      <c r="CZ15" s="626">
        <v>11.9</v>
      </c>
      <c r="DA15" s="626"/>
      <c r="DB15" s="626"/>
      <c r="DC15" s="626"/>
      <c r="DD15" s="632">
        <v>1125138</v>
      </c>
      <c r="DE15" s="624"/>
      <c r="DF15" s="624"/>
      <c r="DG15" s="624"/>
      <c r="DH15" s="624"/>
      <c r="DI15" s="624"/>
      <c r="DJ15" s="624"/>
      <c r="DK15" s="624"/>
      <c r="DL15" s="624"/>
      <c r="DM15" s="624"/>
      <c r="DN15" s="624"/>
      <c r="DO15" s="624"/>
      <c r="DP15" s="625"/>
      <c r="DQ15" s="632">
        <v>2158090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230462</v>
      </c>
      <c r="S16" s="624"/>
      <c r="T16" s="624"/>
      <c r="U16" s="624"/>
      <c r="V16" s="624"/>
      <c r="W16" s="624"/>
      <c r="X16" s="624"/>
      <c r="Y16" s="625"/>
      <c r="Z16" s="626">
        <v>0.8</v>
      </c>
      <c r="AA16" s="626"/>
      <c r="AB16" s="626"/>
      <c r="AC16" s="626"/>
      <c r="AD16" s="627">
        <v>230462</v>
      </c>
      <c r="AE16" s="627"/>
      <c r="AF16" s="627"/>
      <c r="AG16" s="627"/>
      <c r="AH16" s="627"/>
      <c r="AI16" s="627"/>
      <c r="AJ16" s="627"/>
      <c r="AK16" s="627"/>
      <c r="AL16" s="628">
        <v>1.5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15734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15576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354354</v>
      </c>
      <c r="S17" s="624"/>
      <c r="T17" s="624"/>
      <c r="U17" s="624"/>
      <c r="V17" s="624"/>
      <c r="W17" s="624"/>
      <c r="X17" s="624"/>
      <c r="Y17" s="625"/>
      <c r="Z17" s="626">
        <v>1.3</v>
      </c>
      <c r="AA17" s="626"/>
      <c r="AB17" s="626"/>
      <c r="AC17" s="626"/>
      <c r="AD17" s="627">
        <v>354354</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1672814</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1633658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59337</v>
      </c>
      <c r="S18" s="624"/>
      <c r="T18" s="624"/>
      <c r="U18" s="624"/>
      <c r="V18" s="624"/>
      <c r="W18" s="624"/>
      <c r="X18" s="624"/>
      <c r="Y18" s="625"/>
      <c r="Z18" s="626">
        <v>0.2</v>
      </c>
      <c r="AA18" s="626"/>
      <c r="AB18" s="626"/>
      <c r="AC18" s="626"/>
      <c r="AD18" s="627">
        <v>59337</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277801</v>
      </c>
      <c r="S19" s="624"/>
      <c r="T19" s="624"/>
      <c r="U19" s="624"/>
      <c r="V19" s="624"/>
      <c r="W19" s="624"/>
      <c r="X19" s="624"/>
      <c r="Y19" s="625"/>
      <c r="Z19" s="626">
        <v>1</v>
      </c>
      <c r="AA19" s="626"/>
      <c r="AB19" s="626"/>
      <c r="AC19" s="626"/>
      <c r="AD19" s="627">
        <v>277801</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414628</v>
      </c>
      <c r="BH19" s="624"/>
      <c r="BI19" s="624"/>
      <c r="BJ19" s="624"/>
      <c r="BK19" s="624"/>
      <c r="BL19" s="624"/>
      <c r="BM19" s="624"/>
      <c r="BN19" s="625"/>
      <c r="BO19" s="626">
        <v>3.3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17216</v>
      </c>
      <c r="S20" s="624"/>
      <c r="T20" s="624"/>
      <c r="U20" s="624"/>
      <c r="V20" s="624"/>
      <c r="W20" s="624"/>
      <c r="X20" s="624"/>
      <c r="Y20" s="625"/>
      <c r="Z20" s="626">
        <v>0.1</v>
      </c>
      <c r="AA20" s="626"/>
      <c r="AB20" s="626"/>
      <c r="AC20" s="626"/>
      <c r="AD20" s="627">
        <v>17216</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414628</v>
      </c>
      <c r="BH20" s="624"/>
      <c r="BI20" s="624"/>
      <c r="BJ20" s="624"/>
      <c r="BK20" s="624"/>
      <c r="BL20" s="624"/>
      <c r="BM20" s="624"/>
      <c r="BN20" s="625"/>
      <c r="BO20" s="626">
        <v>3.3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26429190</v>
      </c>
      <c r="CS20" s="624"/>
      <c r="CT20" s="624"/>
      <c r="CU20" s="624"/>
      <c r="CV20" s="624"/>
      <c r="CW20" s="624"/>
      <c r="CX20" s="624"/>
      <c r="CY20" s="625"/>
      <c r="CZ20" s="626">
        <v>100</v>
      </c>
      <c r="DA20" s="626"/>
      <c r="DB20" s="626"/>
      <c r="DC20" s="626"/>
      <c r="DD20" s="632">
        <v>5406767</v>
      </c>
      <c r="DE20" s="624"/>
      <c r="DF20" s="624"/>
      <c r="DG20" s="624"/>
      <c r="DH20" s="624"/>
      <c r="DI20" s="624"/>
      <c r="DJ20" s="624"/>
      <c r="DK20" s="624"/>
      <c r="DL20" s="624"/>
      <c r="DM20" s="624"/>
      <c r="DN20" s="624"/>
      <c r="DO20" s="624"/>
      <c r="DP20" s="625"/>
      <c r="DQ20" s="632">
        <v>18040478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77716</v>
      </c>
      <c r="S21" s="624"/>
      <c r="T21" s="624"/>
      <c r="U21" s="624"/>
      <c r="V21" s="624"/>
      <c r="W21" s="624"/>
      <c r="X21" s="624"/>
      <c r="Y21" s="625"/>
      <c r="Z21" s="626">
        <v>0.3</v>
      </c>
      <c r="AA21" s="626"/>
      <c r="AB21" s="626"/>
      <c r="AC21" s="626"/>
      <c r="AD21" s="627" t="s">
        <v>122</v>
      </c>
      <c r="AE21" s="627"/>
      <c r="AF21" s="627"/>
      <c r="AG21" s="627"/>
      <c r="AH21" s="627"/>
      <c r="AI21" s="627"/>
      <c r="AJ21" s="627"/>
      <c r="AK21" s="627"/>
      <c r="AL21" s="628" t="s">
        <v>122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77716</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414628</v>
      </c>
      <c r="BH23" s="624"/>
      <c r="BI23" s="624"/>
      <c r="BJ23" s="624"/>
      <c r="BK23" s="624"/>
      <c r="BL23" s="624"/>
      <c r="BM23" s="624"/>
      <c r="BN23" s="625"/>
      <c r="BO23" s="626">
        <v>3.3</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10735155</v>
      </c>
      <c r="CS24" s="613"/>
      <c r="CT24" s="613"/>
      <c r="CU24" s="613"/>
      <c r="CV24" s="613"/>
      <c r="CW24" s="613"/>
      <c r="CX24" s="613"/>
      <c r="CY24" s="614"/>
      <c r="CZ24" s="617">
        <v>40.6</v>
      </c>
      <c r="DA24" s="618"/>
      <c r="DB24" s="618"/>
      <c r="DC24" s="634"/>
      <c r="DD24" s="658">
        <v>7406262</v>
      </c>
      <c r="DE24" s="613"/>
      <c r="DF24" s="613"/>
      <c r="DG24" s="613"/>
      <c r="DH24" s="613"/>
      <c r="DI24" s="613"/>
      <c r="DJ24" s="613"/>
      <c r="DK24" s="614"/>
      <c r="DL24" s="658">
        <v>7200598</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15383435</v>
      </c>
      <c r="S25" s="624"/>
      <c r="T25" s="624"/>
      <c r="U25" s="624"/>
      <c r="V25" s="624"/>
      <c r="W25" s="624"/>
      <c r="X25" s="624"/>
      <c r="Y25" s="625"/>
      <c r="Z25" s="626">
        <v>54.9</v>
      </c>
      <c r="AA25" s="626"/>
      <c r="AB25" s="626"/>
      <c r="AC25" s="626"/>
      <c r="AD25" s="627">
        <v>14891091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4473206</v>
      </c>
      <c r="CS25" s="655"/>
      <c r="CT25" s="655"/>
      <c r="CU25" s="655"/>
      <c r="CV25" s="655"/>
      <c r="CW25" s="655"/>
      <c r="CX25" s="655"/>
      <c r="CY25" s="656"/>
      <c r="CZ25" s="628">
        <v>16.899999999999999</v>
      </c>
      <c r="DA25" s="653"/>
      <c r="DB25" s="653"/>
      <c r="DC25" s="657"/>
      <c r="DD25" s="632">
        <v>4277782</v>
      </c>
      <c r="DE25" s="655"/>
      <c r="DF25" s="655"/>
      <c r="DG25" s="655"/>
      <c r="DH25" s="655"/>
      <c r="DI25" s="655"/>
      <c r="DJ25" s="655"/>
      <c r="DK25" s="656"/>
      <c r="DL25" s="632">
        <v>4268458</v>
      </c>
      <c r="DM25" s="655"/>
      <c r="DN25" s="655"/>
      <c r="DO25" s="655"/>
      <c r="DP25" s="655"/>
      <c r="DQ25" s="655"/>
      <c r="DR25" s="655"/>
      <c r="DS25" s="655"/>
      <c r="DT25" s="655"/>
      <c r="DU25" s="655"/>
      <c r="DV25" s="656"/>
      <c r="DW25" s="628">
        <v>28.5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8141</v>
      </c>
      <c r="S26" s="624"/>
      <c r="T26" s="624"/>
      <c r="U26" s="624"/>
      <c r="V26" s="624"/>
      <c r="W26" s="624"/>
      <c r="X26" s="624"/>
      <c r="Y26" s="625"/>
      <c r="Z26" s="626">
        <v>0</v>
      </c>
      <c r="AA26" s="626"/>
      <c r="AB26" s="626"/>
      <c r="AC26" s="626"/>
      <c r="AD26" s="627">
        <v>8141</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2866181</v>
      </c>
      <c r="CS26" s="624"/>
      <c r="CT26" s="624"/>
      <c r="CU26" s="624"/>
      <c r="CV26" s="624"/>
      <c r="CW26" s="624"/>
      <c r="CX26" s="624"/>
      <c r="CY26" s="625"/>
      <c r="CZ26" s="628">
        <v>10.8</v>
      </c>
      <c r="DA26" s="653"/>
      <c r="DB26" s="653"/>
      <c r="DC26" s="657"/>
      <c r="DD26" s="632">
        <v>2729529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37257</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12538892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4589135</v>
      </c>
      <c r="CS27" s="655"/>
      <c r="CT27" s="655"/>
      <c r="CU27" s="655"/>
      <c r="CV27" s="655"/>
      <c r="CW27" s="655"/>
      <c r="CX27" s="655"/>
      <c r="CY27" s="656"/>
      <c r="CZ27" s="628">
        <v>17.399999999999999</v>
      </c>
      <c r="DA27" s="653"/>
      <c r="DB27" s="653"/>
      <c r="DC27" s="657"/>
      <c r="DD27" s="632">
        <v>1494822</v>
      </c>
      <c r="DE27" s="655"/>
      <c r="DF27" s="655"/>
      <c r="DG27" s="655"/>
      <c r="DH27" s="655"/>
      <c r="DI27" s="655"/>
      <c r="DJ27" s="655"/>
      <c r="DK27" s="656"/>
      <c r="DL27" s="632">
        <v>1298482</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247560</v>
      </c>
      <c r="S28" s="624"/>
      <c r="T28" s="624"/>
      <c r="U28" s="624"/>
      <c r="V28" s="624"/>
      <c r="W28" s="624"/>
      <c r="X28" s="624"/>
      <c r="Y28" s="625"/>
      <c r="Z28" s="626">
        <v>0.9</v>
      </c>
      <c r="AA28" s="626"/>
      <c r="AB28" s="626"/>
      <c r="AC28" s="626"/>
      <c r="AD28" s="627">
        <v>21258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1672814</v>
      </c>
      <c r="CS28" s="624"/>
      <c r="CT28" s="624"/>
      <c r="CU28" s="624"/>
      <c r="CV28" s="624"/>
      <c r="CW28" s="624"/>
      <c r="CX28" s="624"/>
      <c r="CY28" s="625"/>
      <c r="CZ28" s="628">
        <v>6.3</v>
      </c>
      <c r="DA28" s="653"/>
      <c r="DB28" s="653"/>
      <c r="DC28" s="657"/>
      <c r="DD28" s="632">
        <v>1633658</v>
      </c>
      <c r="DE28" s="624"/>
      <c r="DF28" s="624"/>
      <c r="DG28" s="624"/>
      <c r="DH28" s="624"/>
      <c r="DI28" s="624"/>
      <c r="DJ28" s="624"/>
      <c r="DK28" s="625"/>
      <c r="DL28" s="632">
        <v>1633658</v>
      </c>
      <c r="DM28" s="624"/>
      <c r="DN28" s="624"/>
      <c r="DO28" s="624"/>
      <c r="DP28" s="624"/>
      <c r="DQ28" s="624"/>
      <c r="DR28" s="624"/>
      <c r="DS28" s="624"/>
      <c r="DT28" s="624"/>
      <c r="DU28" s="624"/>
      <c r="DV28" s="625"/>
      <c r="DW28" s="628">
        <v>10.9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176895</v>
      </c>
      <c r="S29" s="624"/>
      <c r="T29" s="624"/>
      <c r="U29" s="624"/>
      <c r="V29" s="624"/>
      <c r="W29" s="624"/>
      <c r="X29" s="624"/>
      <c r="Y29" s="625"/>
      <c r="Z29" s="626">
        <v>0.6</v>
      </c>
      <c r="AA29" s="626"/>
      <c r="AB29" s="626"/>
      <c r="AC29" s="626"/>
      <c r="AD29" s="627">
        <v>4361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1672644</v>
      </c>
      <c r="CS29" s="655"/>
      <c r="CT29" s="655"/>
      <c r="CU29" s="655"/>
      <c r="CV29" s="655"/>
      <c r="CW29" s="655"/>
      <c r="CX29" s="655"/>
      <c r="CY29" s="656"/>
      <c r="CZ29" s="628">
        <v>6.3</v>
      </c>
      <c r="DA29" s="653"/>
      <c r="DB29" s="653"/>
      <c r="DC29" s="657"/>
      <c r="DD29" s="632">
        <v>1633488</v>
      </c>
      <c r="DE29" s="655"/>
      <c r="DF29" s="655"/>
      <c r="DG29" s="655"/>
      <c r="DH29" s="655"/>
      <c r="DI29" s="655"/>
      <c r="DJ29" s="655"/>
      <c r="DK29" s="656"/>
      <c r="DL29" s="632">
        <v>1633488</v>
      </c>
      <c r="DM29" s="655"/>
      <c r="DN29" s="655"/>
      <c r="DO29" s="655"/>
      <c r="DP29" s="655"/>
      <c r="DQ29" s="655"/>
      <c r="DR29" s="655"/>
      <c r="DS29" s="655"/>
      <c r="DT29" s="655"/>
      <c r="DU29" s="655"/>
      <c r="DV29" s="656"/>
      <c r="DW29" s="628">
        <v>10.9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3686332</v>
      </c>
      <c r="S30" s="624"/>
      <c r="T30" s="624"/>
      <c r="U30" s="624"/>
      <c r="V30" s="624"/>
      <c r="W30" s="624"/>
      <c r="X30" s="624"/>
      <c r="Y30" s="625"/>
      <c r="Z30" s="626">
        <v>13.2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1570415</v>
      </c>
      <c r="CS30" s="624"/>
      <c r="CT30" s="624"/>
      <c r="CU30" s="624"/>
      <c r="CV30" s="624"/>
      <c r="CW30" s="624"/>
      <c r="CX30" s="624"/>
      <c r="CY30" s="625"/>
      <c r="CZ30" s="628">
        <v>5.9</v>
      </c>
      <c r="DA30" s="653"/>
      <c r="DB30" s="653"/>
      <c r="DC30" s="657"/>
      <c r="DD30" s="632">
        <v>1531259</v>
      </c>
      <c r="DE30" s="624"/>
      <c r="DF30" s="624"/>
      <c r="DG30" s="624"/>
      <c r="DH30" s="624"/>
      <c r="DI30" s="624"/>
      <c r="DJ30" s="624"/>
      <c r="DK30" s="625"/>
      <c r="DL30" s="632">
        <v>1531259</v>
      </c>
      <c r="DM30" s="624"/>
      <c r="DN30" s="624"/>
      <c r="DO30" s="624"/>
      <c r="DP30" s="624"/>
      <c r="DQ30" s="624"/>
      <c r="DR30" s="624"/>
      <c r="DS30" s="624"/>
      <c r="DT30" s="624"/>
      <c r="DU30" s="624"/>
      <c r="DV30" s="625"/>
      <c r="DW30" s="628">
        <v>10.199999999999999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99.4</v>
      </c>
      <c r="BS31" s="667"/>
      <c r="BT31" s="667"/>
      <c r="BU31" s="667"/>
      <c r="BV31" s="667"/>
      <c r="BW31" s="667"/>
      <c r="BX31" s="618">
        <v>98.6</v>
      </c>
      <c r="BY31" s="667"/>
      <c r="BZ31" s="667"/>
      <c r="CA31" s="667"/>
      <c r="CB31" s="668"/>
      <c r="CD31" s="661"/>
      <c r="CE31" s="662"/>
      <c r="CF31" s="620" t="s">
        <v>301</v>
      </c>
      <c r="CG31" s="621"/>
      <c r="CH31" s="621"/>
      <c r="CI31" s="621"/>
      <c r="CJ31" s="621"/>
      <c r="CK31" s="621"/>
      <c r="CL31" s="621"/>
      <c r="CM31" s="621"/>
      <c r="CN31" s="621"/>
      <c r="CO31" s="621"/>
      <c r="CP31" s="621"/>
      <c r="CQ31" s="622"/>
      <c r="CR31" s="623">
        <v>102229</v>
      </c>
      <c r="CS31" s="655"/>
      <c r="CT31" s="655"/>
      <c r="CU31" s="655"/>
      <c r="CV31" s="655"/>
      <c r="CW31" s="655"/>
      <c r="CX31" s="655"/>
      <c r="CY31" s="656"/>
      <c r="CZ31" s="628">
        <v>0.4</v>
      </c>
      <c r="DA31" s="653"/>
      <c r="DB31" s="653"/>
      <c r="DC31" s="657"/>
      <c r="DD31" s="632">
        <v>102229</v>
      </c>
      <c r="DE31" s="655"/>
      <c r="DF31" s="655"/>
      <c r="DG31" s="655"/>
      <c r="DH31" s="655"/>
      <c r="DI31" s="655"/>
      <c r="DJ31" s="655"/>
      <c r="DK31" s="656"/>
      <c r="DL31" s="632">
        <v>102229</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1479634</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99.3</v>
      </c>
      <c r="BH32" s="655"/>
      <c r="BI32" s="655"/>
      <c r="BJ32" s="655"/>
      <c r="BK32" s="655"/>
      <c r="BL32" s="655"/>
      <c r="BM32" s="629">
        <v>98.2</v>
      </c>
      <c r="BN32" s="655"/>
      <c r="BO32" s="655"/>
      <c r="BP32" s="655"/>
      <c r="BQ32" s="678"/>
      <c r="BR32" s="680">
        <v>99</v>
      </c>
      <c r="BS32" s="655"/>
      <c r="BT32" s="655"/>
      <c r="BU32" s="655"/>
      <c r="BV32" s="655"/>
      <c r="BW32" s="655"/>
      <c r="BX32" s="629">
        <v>97.7</v>
      </c>
      <c r="BY32" s="655"/>
      <c r="BZ32" s="655"/>
      <c r="CA32" s="655"/>
      <c r="CB32" s="678"/>
      <c r="CD32" s="663"/>
      <c r="CE32" s="664"/>
      <c r="CF32" s="620" t="s">
        <v>305</v>
      </c>
      <c r="CG32" s="621"/>
      <c r="CH32" s="621"/>
      <c r="CI32" s="621"/>
      <c r="CJ32" s="621"/>
      <c r="CK32" s="621"/>
      <c r="CL32" s="621"/>
      <c r="CM32" s="621"/>
      <c r="CN32" s="621"/>
      <c r="CO32" s="621"/>
      <c r="CP32" s="621"/>
      <c r="CQ32" s="622"/>
      <c r="CR32" s="623">
        <v>170</v>
      </c>
      <c r="CS32" s="624"/>
      <c r="CT32" s="624"/>
      <c r="CU32" s="624"/>
      <c r="CV32" s="624"/>
      <c r="CW32" s="624"/>
      <c r="CX32" s="624"/>
      <c r="CY32" s="625"/>
      <c r="CZ32" s="628">
        <v>0</v>
      </c>
      <c r="DA32" s="653"/>
      <c r="DB32" s="653"/>
      <c r="DC32" s="657"/>
      <c r="DD32" s="632">
        <v>170</v>
      </c>
      <c r="DE32" s="624"/>
      <c r="DF32" s="624"/>
      <c r="DG32" s="624"/>
      <c r="DH32" s="624"/>
      <c r="DI32" s="624"/>
      <c r="DJ32" s="624"/>
      <c r="DK32" s="625"/>
      <c r="DL32" s="632">
        <v>170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198466</v>
      </c>
      <c r="S33" s="624"/>
      <c r="T33" s="624"/>
      <c r="U33" s="624"/>
      <c r="V33" s="624"/>
      <c r="W33" s="624"/>
      <c r="X33" s="624"/>
      <c r="Y33" s="625"/>
      <c r="Z33" s="626">
        <v>0.7</v>
      </c>
      <c r="AA33" s="626"/>
      <c r="AB33" s="626"/>
      <c r="AC33" s="626"/>
      <c r="AD33" s="627">
        <v>23575</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99.6</v>
      </c>
      <c r="BS33" s="682"/>
      <c r="BT33" s="682"/>
      <c r="BU33" s="682"/>
      <c r="BV33" s="682"/>
      <c r="BW33" s="682"/>
      <c r="BX33" s="683">
        <v>99.2</v>
      </c>
      <c r="BY33" s="682"/>
      <c r="BZ33" s="682"/>
      <c r="CA33" s="682"/>
      <c r="CB33" s="684"/>
      <c r="CD33" s="620" t="s">
        <v>308</v>
      </c>
      <c r="CE33" s="621"/>
      <c r="CF33" s="621"/>
      <c r="CG33" s="621"/>
      <c r="CH33" s="621"/>
      <c r="CI33" s="621"/>
      <c r="CJ33" s="621"/>
      <c r="CK33" s="621"/>
      <c r="CL33" s="621"/>
      <c r="CM33" s="621"/>
      <c r="CN33" s="621"/>
      <c r="CO33" s="621"/>
      <c r="CP33" s="621"/>
      <c r="CQ33" s="622"/>
      <c r="CR33" s="623">
        <v>10271534</v>
      </c>
      <c r="CS33" s="655"/>
      <c r="CT33" s="655"/>
      <c r="CU33" s="655"/>
      <c r="CV33" s="655"/>
      <c r="CW33" s="655"/>
      <c r="CX33" s="655"/>
      <c r="CY33" s="656"/>
      <c r="CZ33" s="628">
        <v>38.9</v>
      </c>
      <c r="DA33" s="653"/>
      <c r="DB33" s="653"/>
      <c r="DC33" s="657"/>
      <c r="DD33" s="632">
        <v>8951163</v>
      </c>
      <c r="DE33" s="655"/>
      <c r="DF33" s="655"/>
      <c r="DG33" s="655"/>
      <c r="DH33" s="655"/>
      <c r="DI33" s="655"/>
      <c r="DJ33" s="655"/>
      <c r="DK33" s="656"/>
      <c r="DL33" s="632">
        <v>6132011</v>
      </c>
      <c r="DM33" s="655"/>
      <c r="DN33" s="655"/>
      <c r="DO33" s="655"/>
      <c r="DP33" s="655"/>
      <c r="DQ33" s="655"/>
      <c r="DR33" s="655"/>
      <c r="DS33" s="655"/>
      <c r="DT33" s="655"/>
      <c r="DU33" s="655"/>
      <c r="DV33" s="656"/>
      <c r="DW33" s="628">
        <v>41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241673</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3338004</v>
      </c>
      <c r="CS34" s="624"/>
      <c r="CT34" s="624"/>
      <c r="CU34" s="624"/>
      <c r="CV34" s="624"/>
      <c r="CW34" s="624"/>
      <c r="CX34" s="624"/>
      <c r="CY34" s="625"/>
      <c r="CZ34" s="628">
        <v>12.6</v>
      </c>
      <c r="DA34" s="653"/>
      <c r="DB34" s="653"/>
      <c r="DC34" s="657"/>
      <c r="DD34" s="632">
        <v>2879242</v>
      </c>
      <c r="DE34" s="624"/>
      <c r="DF34" s="624"/>
      <c r="DG34" s="624"/>
      <c r="DH34" s="624"/>
      <c r="DI34" s="624"/>
      <c r="DJ34" s="624"/>
      <c r="DK34" s="625"/>
      <c r="DL34" s="632">
        <v>2407796</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2213509</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1291800</v>
      </c>
      <c r="CS35" s="655"/>
      <c r="CT35" s="655"/>
      <c r="CU35" s="655"/>
      <c r="CV35" s="655"/>
      <c r="CW35" s="655"/>
      <c r="CX35" s="655"/>
      <c r="CY35" s="656"/>
      <c r="CZ35" s="628">
        <v>4.9000000000000004</v>
      </c>
      <c r="DA35" s="653"/>
      <c r="DB35" s="653"/>
      <c r="DC35" s="657"/>
      <c r="DD35" s="632">
        <v>1034107</v>
      </c>
      <c r="DE35" s="655"/>
      <c r="DF35" s="655"/>
      <c r="DG35" s="655"/>
      <c r="DH35" s="655"/>
      <c r="DI35" s="655"/>
      <c r="DJ35" s="655"/>
      <c r="DK35" s="656"/>
      <c r="DL35" s="632">
        <v>949587</v>
      </c>
      <c r="DM35" s="655"/>
      <c r="DN35" s="655"/>
      <c r="DO35" s="655"/>
      <c r="DP35" s="655"/>
      <c r="DQ35" s="655"/>
      <c r="DR35" s="655"/>
      <c r="DS35" s="655"/>
      <c r="DT35" s="655"/>
      <c r="DU35" s="655"/>
      <c r="DV35" s="656"/>
      <c r="DW35" s="628">
        <v>6.4</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816910</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2750627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280862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3762621</v>
      </c>
      <c r="CS36" s="624"/>
      <c r="CT36" s="624"/>
      <c r="CU36" s="624"/>
      <c r="CV36" s="624"/>
      <c r="CW36" s="624"/>
      <c r="CX36" s="624"/>
      <c r="CY36" s="625"/>
      <c r="CZ36" s="628">
        <v>14.2</v>
      </c>
      <c r="DA36" s="653"/>
      <c r="DB36" s="653"/>
      <c r="DC36" s="657"/>
      <c r="DD36" s="632">
        <v>3499488</v>
      </c>
      <c r="DE36" s="624"/>
      <c r="DF36" s="624"/>
      <c r="DG36" s="624"/>
      <c r="DH36" s="624"/>
      <c r="DI36" s="624"/>
      <c r="DJ36" s="624"/>
      <c r="DK36" s="625"/>
      <c r="DL36" s="632">
        <v>1811923</v>
      </c>
      <c r="DM36" s="624"/>
      <c r="DN36" s="624"/>
      <c r="DO36" s="624"/>
      <c r="DP36" s="624"/>
      <c r="DQ36" s="624"/>
      <c r="DR36" s="624"/>
      <c r="DS36" s="624"/>
      <c r="DT36" s="624"/>
      <c r="DU36" s="624"/>
      <c r="DV36" s="625"/>
      <c r="DW36" s="628">
        <v>12.1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1543662</v>
      </c>
      <c r="S37" s="624"/>
      <c r="T37" s="624"/>
      <c r="U37" s="624"/>
      <c r="V37" s="624"/>
      <c r="W37" s="624"/>
      <c r="X37" s="624"/>
      <c r="Y37" s="625"/>
      <c r="Z37" s="626">
        <v>5.5</v>
      </c>
      <c r="AA37" s="626"/>
      <c r="AB37" s="626"/>
      <c r="AC37" s="626"/>
      <c r="AD37" s="627">
        <v>5122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832887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259822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60317</v>
      </c>
      <c r="CS37" s="655"/>
      <c r="CT37" s="655"/>
      <c r="CU37" s="655"/>
      <c r="CV37" s="655"/>
      <c r="CW37" s="655"/>
      <c r="CX37" s="655"/>
      <c r="CY37" s="656"/>
      <c r="CZ37" s="628">
        <v>0.2</v>
      </c>
      <c r="DA37" s="653"/>
      <c r="DB37" s="653"/>
      <c r="DC37" s="657"/>
      <c r="DD37" s="632">
        <v>60317</v>
      </c>
      <c r="DE37" s="655"/>
      <c r="DF37" s="655"/>
      <c r="DG37" s="655"/>
      <c r="DH37" s="655"/>
      <c r="DI37" s="655"/>
      <c r="DJ37" s="655"/>
      <c r="DK37" s="656"/>
      <c r="DL37" s="632">
        <v>60317</v>
      </c>
      <c r="DM37" s="655"/>
      <c r="DN37" s="655"/>
      <c r="DO37" s="655"/>
      <c r="DP37" s="655"/>
      <c r="DQ37" s="655"/>
      <c r="DR37" s="655"/>
      <c r="DS37" s="655"/>
      <c r="DT37" s="655"/>
      <c r="DU37" s="655"/>
      <c r="DV37" s="656"/>
      <c r="DW37" s="628">
        <v>0.4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1991600</v>
      </c>
      <c r="S38" s="624"/>
      <c r="T38" s="624"/>
      <c r="U38" s="624"/>
      <c r="V38" s="624"/>
      <c r="W38" s="624"/>
      <c r="X38" s="624"/>
      <c r="Y38" s="625"/>
      <c r="Z38" s="626">
        <v>7.1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620000</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6614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1297740</v>
      </c>
      <c r="CS38" s="624"/>
      <c r="CT38" s="624"/>
      <c r="CU38" s="624"/>
      <c r="CV38" s="624"/>
      <c r="CW38" s="624"/>
      <c r="CX38" s="624"/>
      <c r="CY38" s="625"/>
      <c r="CZ38" s="628">
        <v>4.9000000000000004</v>
      </c>
      <c r="DA38" s="653"/>
      <c r="DB38" s="653"/>
      <c r="DC38" s="657"/>
      <c r="DD38" s="632">
        <v>963305</v>
      </c>
      <c r="DE38" s="624"/>
      <c r="DF38" s="624"/>
      <c r="DG38" s="624"/>
      <c r="DH38" s="624"/>
      <c r="DI38" s="624"/>
      <c r="DJ38" s="624"/>
      <c r="DK38" s="625"/>
      <c r="DL38" s="632">
        <v>962705</v>
      </c>
      <c r="DM38" s="624"/>
      <c r="DN38" s="624"/>
      <c r="DO38" s="624"/>
      <c r="DP38" s="624"/>
      <c r="DQ38" s="624"/>
      <c r="DR38" s="624"/>
      <c r="DS38" s="624"/>
      <c r="DT38" s="624"/>
      <c r="DU38" s="624"/>
      <c r="DV38" s="625"/>
      <c r="DW38" s="628">
        <v>6.4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9797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494352</v>
      </c>
      <c r="CS39" s="655"/>
      <c r="CT39" s="655"/>
      <c r="CU39" s="655"/>
      <c r="CV39" s="655"/>
      <c r="CW39" s="655"/>
      <c r="CX39" s="655"/>
      <c r="CY39" s="656"/>
      <c r="CZ39" s="628">
        <v>1.9</v>
      </c>
      <c r="DA39" s="653"/>
      <c r="DB39" s="653"/>
      <c r="DC39" s="657"/>
      <c r="DD39" s="632">
        <v>488004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87017</v>
      </c>
      <c r="CS40" s="624"/>
      <c r="CT40" s="624"/>
      <c r="CU40" s="624"/>
      <c r="CV40" s="624"/>
      <c r="CW40" s="624"/>
      <c r="CX40" s="624"/>
      <c r="CY40" s="625"/>
      <c r="CZ40" s="628">
        <v>0.3</v>
      </c>
      <c r="DA40" s="653"/>
      <c r="DB40" s="653"/>
      <c r="DC40" s="657"/>
      <c r="DD40" s="632">
        <v>87017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28025074</v>
      </c>
      <c r="S41" s="696"/>
      <c r="T41" s="696"/>
      <c r="U41" s="696"/>
      <c r="V41" s="696"/>
      <c r="W41" s="696"/>
      <c r="X41" s="696"/>
      <c r="Y41" s="700"/>
      <c r="Z41" s="701">
        <v>100</v>
      </c>
      <c r="AA41" s="701"/>
      <c r="AB41" s="701"/>
      <c r="AC41" s="701"/>
      <c r="AD41" s="702">
        <v>14953548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351285</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946455</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377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5422501</v>
      </c>
      <c r="CS42" s="655"/>
      <c r="CT42" s="655"/>
      <c r="CU42" s="655"/>
      <c r="CV42" s="655"/>
      <c r="CW42" s="655"/>
      <c r="CX42" s="655"/>
      <c r="CY42" s="656"/>
      <c r="CZ42" s="628">
        <v>20.5</v>
      </c>
      <c r="DA42" s="653"/>
      <c r="DB42" s="653"/>
      <c r="DC42" s="657"/>
      <c r="DD42" s="632">
        <v>1683053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140180</v>
      </c>
      <c r="CS43" s="655"/>
      <c r="CT43" s="655"/>
      <c r="CU43" s="655"/>
      <c r="CV43" s="655"/>
      <c r="CW43" s="655"/>
      <c r="CX43" s="655"/>
      <c r="CY43" s="656"/>
      <c r="CZ43" s="628">
        <v>0.5</v>
      </c>
      <c r="DA43" s="653"/>
      <c r="DB43" s="653"/>
      <c r="DC43" s="657"/>
      <c r="DD43" s="632">
        <v>140180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5406767</v>
      </c>
      <c r="CS44" s="624"/>
      <c r="CT44" s="624"/>
      <c r="CU44" s="624"/>
      <c r="CV44" s="624"/>
      <c r="CW44" s="624"/>
      <c r="CX44" s="624"/>
      <c r="CY44" s="625"/>
      <c r="CZ44" s="628">
        <v>20.5</v>
      </c>
      <c r="DA44" s="629"/>
      <c r="DB44" s="629"/>
      <c r="DC44" s="635"/>
      <c r="DD44" s="632">
        <v>1667477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1516849</v>
      </c>
      <c r="CS45" s="655"/>
      <c r="CT45" s="655"/>
      <c r="CU45" s="655"/>
      <c r="CV45" s="655"/>
      <c r="CW45" s="655"/>
      <c r="CX45" s="655"/>
      <c r="CY45" s="656"/>
      <c r="CZ45" s="628">
        <v>5.7</v>
      </c>
      <c r="DA45" s="653"/>
      <c r="DB45" s="653"/>
      <c r="DC45" s="657"/>
      <c r="DD45" s="632">
        <v>260393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3265321</v>
      </c>
      <c r="CS46" s="624"/>
      <c r="CT46" s="624"/>
      <c r="CU46" s="624"/>
      <c r="CV46" s="624"/>
      <c r="CW46" s="624"/>
      <c r="CX46" s="624"/>
      <c r="CY46" s="625"/>
      <c r="CZ46" s="628">
        <v>12.4</v>
      </c>
      <c r="DA46" s="629"/>
      <c r="DB46" s="629"/>
      <c r="DC46" s="635"/>
      <c r="DD46" s="632">
        <v>852987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15734</v>
      </c>
      <c r="CS47" s="655"/>
      <c r="CT47" s="655"/>
      <c r="CU47" s="655"/>
      <c r="CV47" s="655"/>
      <c r="CW47" s="655"/>
      <c r="CX47" s="655"/>
      <c r="CY47" s="656"/>
      <c r="CZ47" s="628">
        <v>0.1</v>
      </c>
      <c r="DA47" s="653"/>
      <c r="DB47" s="653"/>
      <c r="DC47" s="657"/>
      <c r="DD47" s="632">
        <v>15576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26429190</v>
      </c>
      <c r="CS49" s="682"/>
      <c r="CT49" s="682"/>
      <c r="CU49" s="682"/>
      <c r="CV49" s="682"/>
      <c r="CW49" s="682"/>
      <c r="CX49" s="682"/>
      <c r="CY49" s="711"/>
      <c r="CZ49" s="703">
        <v>100</v>
      </c>
      <c r="DA49" s="712"/>
      <c r="DB49" s="712"/>
      <c r="DC49" s="713"/>
      <c r="DD49" s="714">
        <v>18040478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5o7mUepCdG/jNDOeiPP612P20ld4oURj6d7A5ZdjM2oiy3giH/U/UH4cTeYWKCu6GXULXAO4BKuJOCbCbr0qg==" saltValue="KXkFScxJsZc5YGBv6CGe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28025</v>
      </c>
      <c r="R7" s="753"/>
      <c r="S7" s="753"/>
      <c r="T7" s="753"/>
      <c r="U7" s="753"/>
      <c r="V7" s="753">
        <v>26429</v>
      </c>
      <c r="W7" s="753"/>
      <c r="X7" s="753"/>
      <c r="Y7" s="753"/>
      <c r="Z7" s="753"/>
      <c r="AA7" s="753">
        <v>1596</v>
      </c>
      <c r="AB7" s="753"/>
      <c r="AC7" s="753"/>
      <c r="AD7" s="753"/>
      <c r="AE7" s="754"/>
      <c r="AF7" s="755">
        <v>1232</v>
      </c>
      <c r="AG7" s="756"/>
      <c r="AH7" s="756"/>
      <c r="AI7" s="756"/>
      <c r="AJ7" s="757"/>
      <c r="AK7" s="758">
        <v>2214</v>
      </c>
      <c r="AL7" s="759"/>
      <c r="AM7" s="759"/>
      <c r="AN7" s="759"/>
      <c r="AO7" s="759"/>
      <c r="AP7" s="759">
        <v>19060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t="s">
        <v>557</v>
      </c>
      <c r="CI7" s="744"/>
      <c r="CJ7" s="744"/>
      <c r="CK7" s="744"/>
      <c r="CL7" s="745"/>
      <c r="CM7" s="743">
        <v>42</v>
      </c>
      <c r="CN7" s="744"/>
      <c r="CO7" s="744"/>
      <c r="CP7" s="744"/>
      <c r="CQ7" s="745"/>
      <c r="CR7" s="743">
        <v>5</v>
      </c>
      <c r="CS7" s="744"/>
      <c r="CT7" s="744"/>
      <c r="CU7" s="744"/>
      <c r="CV7" s="745"/>
      <c r="CW7" s="743" t="s">
        <v>488</v>
      </c>
      <c r="CX7" s="744"/>
      <c r="CY7" s="744"/>
      <c r="CZ7" s="744"/>
      <c r="DA7" s="745"/>
      <c r="DB7" s="743">
        <v>92</v>
      </c>
      <c r="DC7" s="744"/>
      <c r="DD7" s="744"/>
      <c r="DE7" s="744"/>
      <c r="DF7" s="745"/>
      <c r="DG7" s="743">
        <v>424</v>
      </c>
      <c r="DH7" s="744"/>
      <c r="DI7" s="744"/>
      <c r="DJ7" s="744"/>
      <c r="DK7" s="745"/>
      <c r="DL7" s="743" t="s">
        <v>488</v>
      </c>
      <c r="DM7" s="744"/>
      <c r="DN7" s="744"/>
      <c r="DO7" s="744"/>
      <c r="DP7" s="745"/>
      <c r="DQ7" s="743">
        <v>424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28025</v>
      </c>
      <c r="R23" s="793"/>
      <c r="S23" s="793"/>
      <c r="T23" s="793"/>
      <c r="U23" s="793"/>
      <c r="V23" s="793">
        <v>26429</v>
      </c>
      <c r="W23" s="793"/>
      <c r="X23" s="793"/>
      <c r="Y23" s="793"/>
      <c r="Z23" s="793"/>
      <c r="AA23" s="793">
        <v>1596</v>
      </c>
      <c r="AB23" s="793"/>
      <c r="AC23" s="793"/>
      <c r="AD23" s="793"/>
      <c r="AE23" s="794"/>
      <c r="AF23" s="795">
        <v>1232</v>
      </c>
      <c r="AG23" s="793"/>
      <c r="AH23" s="793"/>
      <c r="AI23" s="793"/>
      <c r="AJ23" s="796"/>
      <c r="AK23" s="797"/>
      <c r="AL23" s="798"/>
      <c r="AM23" s="798"/>
      <c r="AN23" s="798"/>
      <c r="AO23" s="798"/>
      <c r="AP23" s="793">
        <v>19060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5477</v>
      </c>
      <c r="R28" s="823"/>
      <c r="S28" s="823"/>
      <c r="T28" s="823"/>
      <c r="U28" s="823"/>
      <c r="V28" s="823">
        <v>5196</v>
      </c>
      <c r="W28" s="823"/>
      <c r="X28" s="823"/>
      <c r="Y28" s="823"/>
      <c r="Z28" s="823"/>
      <c r="AA28" s="823">
        <v>281</v>
      </c>
      <c r="AB28" s="823"/>
      <c r="AC28" s="823"/>
      <c r="AD28" s="823"/>
      <c r="AE28" s="824"/>
      <c r="AF28" s="825">
        <v>281</v>
      </c>
      <c r="AG28" s="823"/>
      <c r="AH28" s="823"/>
      <c r="AI28" s="823"/>
      <c r="AJ28" s="826"/>
      <c r="AK28" s="827">
        <v>303</v>
      </c>
      <c r="AL28" s="828"/>
      <c r="AM28" s="828"/>
      <c r="AN28" s="828"/>
      <c r="AO28" s="828"/>
      <c r="AP28" s="828" t="s">
        <v>488</v>
      </c>
      <c r="AQ28" s="828"/>
      <c r="AR28" s="828"/>
      <c r="AS28" s="828"/>
      <c r="AT28" s="828"/>
      <c r="AU28" s="828" t="s">
        <v>488</v>
      </c>
      <c r="AV28" s="828"/>
      <c r="AW28" s="828"/>
      <c r="AX28" s="828"/>
      <c r="AY28" s="828"/>
      <c r="AZ28" s="829" t="s">
        <v>488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4505</v>
      </c>
      <c r="R29" s="784"/>
      <c r="S29" s="784"/>
      <c r="T29" s="784"/>
      <c r="U29" s="784"/>
      <c r="V29" s="784">
        <v>4270</v>
      </c>
      <c r="W29" s="784"/>
      <c r="X29" s="784"/>
      <c r="Y29" s="784"/>
      <c r="Z29" s="784"/>
      <c r="AA29" s="784">
        <v>235</v>
      </c>
      <c r="AB29" s="784"/>
      <c r="AC29" s="784"/>
      <c r="AD29" s="784"/>
      <c r="AE29" s="785"/>
      <c r="AF29" s="786">
        <v>235</v>
      </c>
      <c r="AG29" s="787"/>
      <c r="AH29" s="787"/>
      <c r="AI29" s="787"/>
      <c r="AJ29" s="788"/>
      <c r="AK29" s="834">
        <v>642</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985</v>
      </c>
      <c r="R30" s="784"/>
      <c r="S30" s="784"/>
      <c r="T30" s="784"/>
      <c r="U30" s="784"/>
      <c r="V30" s="784">
        <v>974</v>
      </c>
      <c r="W30" s="784"/>
      <c r="X30" s="784"/>
      <c r="Y30" s="784"/>
      <c r="Z30" s="784"/>
      <c r="AA30" s="784">
        <v>12</v>
      </c>
      <c r="AB30" s="784"/>
      <c r="AC30" s="784"/>
      <c r="AD30" s="784"/>
      <c r="AE30" s="785"/>
      <c r="AF30" s="786">
        <v>12</v>
      </c>
      <c r="AG30" s="787"/>
      <c r="AH30" s="787"/>
      <c r="AI30" s="787"/>
      <c r="AJ30" s="788"/>
      <c r="AK30" s="834">
        <v>181</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1186</v>
      </c>
      <c r="R31" s="784"/>
      <c r="S31" s="784"/>
      <c r="T31" s="784"/>
      <c r="U31" s="784"/>
      <c r="V31" s="784">
        <v>1188</v>
      </c>
      <c r="W31" s="784"/>
      <c r="X31" s="784"/>
      <c r="Y31" s="784"/>
      <c r="Z31" s="784"/>
      <c r="AA31" s="784">
        <v>-2</v>
      </c>
      <c r="AB31" s="784"/>
      <c r="AC31" s="784"/>
      <c r="AD31" s="784"/>
      <c r="AE31" s="785"/>
      <c r="AF31" s="786">
        <v>351</v>
      </c>
      <c r="AG31" s="787"/>
      <c r="AH31" s="787"/>
      <c r="AI31" s="787"/>
      <c r="AJ31" s="788"/>
      <c r="AK31" s="834">
        <v>620</v>
      </c>
      <c r="AL31" s="830"/>
      <c r="AM31" s="830"/>
      <c r="AN31" s="830"/>
      <c r="AO31" s="830"/>
      <c r="AP31" s="830">
        <v>9595</v>
      </c>
      <c r="AQ31" s="830"/>
      <c r="AR31" s="830"/>
      <c r="AS31" s="830"/>
      <c r="AT31" s="830"/>
      <c r="AU31" s="830">
        <v>9163</v>
      </c>
      <c r="AV31" s="830"/>
      <c r="AW31" s="830"/>
      <c r="AX31" s="830"/>
      <c r="AY31" s="830"/>
      <c r="AZ31" s="831" t="s">
        <v>488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1164</v>
      </c>
      <c r="R32" s="784"/>
      <c r="S32" s="784"/>
      <c r="T32" s="784"/>
      <c r="U32" s="784"/>
      <c r="V32" s="784">
        <v>1134</v>
      </c>
      <c r="W32" s="784"/>
      <c r="X32" s="784"/>
      <c r="Y32" s="784"/>
      <c r="Z32" s="784"/>
      <c r="AA32" s="784">
        <v>30</v>
      </c>
      <c r="AB32" s="784"/>
      <c r="AC32" s="784"/>
      <c r="AD32" s="784"/>
      <c r="AE32" s="785"/>
      <c r="AF32" s="786">
        <v>1567</v>
      </c>
      <c r="AG32" s="787"/>
      <c r="AH32" s="787"/>
      <c r="AI32" s="787"/>
      <c r="AJ32" s="788"/>
      <c r="AK32" s="834" t="s">
        <v>488</v>
      </c>
      <c r="AL32" s="830"/>
      <c r="AM32" s="830"/>
      <c r="AN32" s="830"/>
      <c r="AO32" s="830"/>
      <c r="AP32" s="830" t="s">
        <v>488</v>
      </c>
      <c r="AQ32" s="830"/>
      <c r="AR32" s="830"/>
      <c r="AS32" s="830"/>
      <c r="AT32" s="830"/>
      <c r="AU32" s="830" t="s">
        <v>488</v>
      </c>
      <c r="AV32" s="830"/>
      <c r="AW32" s="830"/>
      <c r="AX32" s="830"/>
      <c r="AY32" s="830"/>
      <c r="AZ32" s="831" t="s">
        <v>488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3005</v>
      </c>
      <c r="R33" s="784"/>
      <c r="S33" s="784"/>
      <c r="T33" s="784"/>
      <c r="U33" s="784"/>
      <c r="V33" s="784">
        <v>3154</v>
      </c>
      <c r="W33" s="784"/>
      <c r="X33" s="784"/>
      <c r="Y33" s="784"/>
      <c r="Z33" s="784"/>
      <c r="AA33" s="784">
        <v>149</v>
      </c>
      <c r="AB33" s="784"/>
      <c r="AC33" s="784"/>
      <c r="AD33" s="784"/>
      <c r="AE33" s="785"/>
      <c r="AF33" s="786">
        <v>1040</v>
      </c>
      <c r="AG33" s="787"/>
      <c r="AH33" s="787"/>
      <c r="AI33" s="787"/>
      <c r="AJ33" s="788"/>
      <c r="AK33" s="834">
        <v>833</v>
      </c>
      <c r="AL33" s="830"/>
      <c r="AM33" s="830"/>
      <c r="AN33" s="830"/>
      <c r="AO33" s="830"/>
      <c r="AP33" s="830">
        <v>598</v>
      </c>
      <c r="AQ33" s="830"/>
      <c r="AR33" s="830"/>
      <c r="AS33" s="830"/>
      <c r="AT33" s="830"/>
      <c r="AU33" s="830">
        <v>299</v>
      </c>
      <c r="AV33" s="830"/>
      <c r="AW33" s="830"/>
      <c r="AX33" s="830"/>
      <c r="AY33" s="830"/>
      <c r="AZ33" s="831" t="s">
        <v>488</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3486</v>
      </c>
      <c r="AG63" s="844"/>
      <c r="AH63" s="844"/>
      <c r="AI63" s="844"/>
      <c r="AJ63" s="845"/>
      <c r="AK63" s="846"/>
      <c r="AL63" s="841"/>
      <c r="AM63" s="841"/>
      <c r="AN63" s="841"/>
      <c r="AO63" s="841"/>
      <c r="AP63" s="844">
        <v>10193</v>
      </c>
      <c r="AQ63" s="844"/>
      <c r="AR63" s="844"/>
      <c r="AS63" s="844"/>
      <c r="AT63" s="844"/>
      <c r="AU63" s="844">
        <v>9462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116013</v>
      </c>
      <c r="R68" s="866"/>
      <c r="S68" s="866"/>
      <c r="T68" s="866"/>
      <c r="U68" s="866"/>
      <c r="V68" s="866">
        <v>106123</v>
      </c>
      <c r="W68" s="866"/>
      <c r="X68" s="866"/>
      <c r="Y68" s="866"/>
      <c r="Z68" s="866"/>
      <c r="AA68" s="866">
        <v>9880</v>
      </c>
      <c r="AB68" s="866"/>
      <c r="AC68" s="866"/>
      <c r="AD68" s="866"/>
      <c r="AE68" s="866"/>
      <c r="AF68" s="866">
        <v>4617</v>
      </c>
      <c r="AG68" s="866"/>
      <c r="AH68" s="866"/>
      <c r="AI68" s="866"/>
      <c r="AJ68" s="866"/>
      <c r="AK68" s="866" t="s">
        <v>488</v>
      </c>
      <c r="AL68" s="866"/>
      <c r="AM68" s="866"/>
      <c r="AN68" s="866"/>
      <c r="AO68" s="866"/>
      <c r="AP68" s="866" t="s">
        <v>488</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536</v>
      </c>
      <c r="R69" s="830"/>
      <c r="S69" s="830"/>
      <c r="T69" s="830"/>
      <c r="U69" s="830"/>
      <c r="V69" s="830">
        <v>468</v>
      </c>
      <c r="W69" s="830"/>
      <c r="X69" s="830"/>
      <c r="Y69" s="830"/>
      <c r="Z69" s="830"/>
      <c r="AA69" s="830">
        <v>68</v>
      </c>
      <c r="AB69" s="830"/>
      <c r="AC69" s="830"/>
      <c r="AD69" s="830"/>
      <c r="AE69" s="830"/>
      <c r="AF69" s="830">
        <v>68</v>
      </c>
      <c r="AG69" s="830"/>
      <c r="AH69" s="830"/>
      <c r="AI69" s="830"/>
      <c r="AJ69" s="830"/>
      <c r="AK69" s="830">
        <v>1</v>
      </c>
      <c r="AL69" s="830"/>
      <c r="AM69" s="830"/>
      <c r="AN69" s="830"/>
      <c r="AO69" s="830"/>
      <c r="AP69" s="830" t="s">
        <v>488</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4482</v>
      </c>
      <c r="R70" s="830"/>
      <c r="S70" s="830"/>
      <c r="T70" s="830"/>
      <c r="U70" s="830"/>
      <c r="V70" s="830">
        <v>4248</v>
      </c>
      <c r="W70" s="830"/>
      <c r="X70" s="830"/>
      <c r="Y70" s="830"/>
      <c r="Z70" s="830"/>
      <c r="AA70" s="830">
        <v>235</v>
      </c>
      <c r="AB70" s="830"/>
      <c r="AC70" s="830"/>
      <c r="AD70" s="830"/>
      <c r="AE70" s="830"/>
      <c r="AF70" s="830">
        <v>235</v>
      </c>
      <c r="AG70" s="830"/>
      <c r="AH70" s="830"/>
      <c r="AI70" s="830"/>
      <c r="AJ70" s="830"/>
      <c r="AK70" s="830">
        <v>190</v>
      </c>
      <c r="AL70" s="830"/>
      <c r="AM70" s="830"/>
      <c r="AN70" s="830"/>
      <c r="AO70" s="830"/>
      <c r="AP70" s="830" t="s">
        <v>488</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134</v>
      </c>
      <c r="R71" s="830"/>
      <c r="S71" s="830"/>
      <c r="T71" s="830"/>
      <c r="U71" s="830"/>
      <c r="V71" s="830">
        <v>128</v>
      </c>
      <c r="W71" s="830"/>
      <c r="X71" s="830"/>
      <c r="Y71" s="830"/>
      <c r="Z71" s="830"/>
      <c r="AA71" s="830">
        <v>6</v>
      </c>
      <c r="AB71" s="830"/>
      <c r="AC71" s="830"/>
      <c r="AD71" s="830"/>
      <c r="AE71" s="830"/>
      <c r="AF71" s="830">
        <v>6</v>
      </c>
      <c r="AG71" s="830"/>
      <c r="AH71" s="830"/>
      <c r="AI71" s="830"/>
      <c r="AJ71" s="830"/>
      <c r="AK71" s="830" t="s">
        <v>488</v>
      </c>
      <c r="AL71" s="830"/>
      <c r="AM71" s="830"/>
      <c r="AN71" s="830"/>
      <c r="AO71" s="830"/>
      <c r="AP71" s="830" t="s">
        <v>488</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509522</v>
      </c>
      <c r="R72" s="830"/>
      <c r="S72" s="830"/>
      <c r="T72" s="830"/>
      <c r="U72" s="830"/>
      <c r="V72" s="830">
        <v>498264</v>
      </c>
      <c r="W72" s="830"/>
      <c r="X72" s="830"/>
      <c r="Y72" s="830"/>
      <c r="Z72" s="830"/>
      <c r="AA72" s="830">
        <v>11257</v>
      </c>
      <c r="AB72" s="830"/>
      <c r="AC72" s="830"/>
      <c r="AD72" s="830"/>
      <c r="AE72" s="830"/>
      <c r="AF72" s="830">
        <v>11257</v>
      </c>
      <c r="AG72" s="830"/>
      <c r="AH72" s="830"/>
      <c r="AI72" s="830"/>
      <c r="AJ72" s="830"/>
      <c r="AK72" s="830" t="s">
        <v>488</v>
      </c>
      <c r="AL72" s="830"/>
      <c r="AM72" s="830"/>
      <c r="AN72" s="830"/>
      <c r="AO72" s="830"/>
      <c r="AP72" s="830" t="s">
        <v>488</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301</v>
      </c>
      <c r="R73" s="830"/>
      <c r="S73" s="830"/>
      <c r="T73" s="830"/>
      <c r="U73" s="830"/>
      <c r="V73" s="830">
        <v>293</v>
      </c>
      <c r="W73" s="830"/>
      <c r="X73" s="830"/>
      <c r="Y73" s="830"/>
      <c r="Z73" s="830"/>
      <c r="AA73" s="830">
        <v>8</v>
      </c>
      <c r="AB73" s="830"/>
      <c r="AC73" s="830"/>
      <c r="AD73" s="830"/>
      <c r="AE73" s="830"/>
      <c r="AF73" s="830">
        <v>8</v>
      </c>
      <c r="AG73" s="830"/>
      <c r="AH73" s="830"/>
      <c r="AI73" s="830"/>
      <c r="AJ73" s="830"/>
      <c r="AK73" s="830">
        <v>24</v>
      </c>
      <c r="AL73" s="830"/>
      <c r="AM73" s="830"/>
      <c r="AN73" s="830"/>
      <c r="AO73" s="830"/>
      <c r="AP73" s="830" t="s">
        <v>488</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16191</v>
      </c>
      <c r="AG88" s="844"/>
      <c r="AH88" s="844"/>
      <c r="AI88" s="844"/>
      <c r="AJ88" s="844"/>
      <c r="AK88" s="841"/>
      <c r="AL88" s="841"/>
      <c r="AM88" s="841"/>
      <c r="AN88" s="841"/>
      <c r="AO88" s="841"/>
      <c r="AP88" s="844" t="s">
        <v>488</v>
      </c>
      <c r="AQ88" s="844"/>
      <c r="AR88" s="844"/>
      <c r="AS88" s="844"/>
      <c r="AT88" s="844"/>
      <c r="AU88" s="844" t="s">
        <v>488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488</v>
      </c>
      <c r="CX102" s="852"/>
      <c r="CY102" s="852"/>
      <c r="CZ102" s="852"/>
      <c r="DA102" s="891"/>
      <c r="DB102" s="890">
        <v>92</v>
      </c>
      <c r="DC102" s="852"/>
      <c r="DD102" s="852"/>
      <c r="DE102" s="852"/>
      <c r="DF102" s="891"/>
      <c r="DG102" s="890">
        <v>424</v>
      </c>
      <c r="DH102" s="852"/>
      <c r="DI102" s="852"/>
      <c r="DJ102" s="852"/>
      <c r="DK102" s="891"/>
      <c r="DL102" s="890" t="s">
        <v>488</v>
      </c>
      <c r="DM102" s="852"/>
      <c r="DN102" s="852"/>
      <c r="DO102" s="852"/>
      <c r="DP102" s="891"/>
      <c r="DQ102" s="890">
        <v>424</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1652299</v>
      </c>
      <c r="AB110" s="900"/>
      <c r="AC110" s="900"/>
      <c r="AD110" s="900"/>
      <c r="AE110" s="901"/>
      <c r="AF110" s="902">
        <v>1662247</v>
      </c>
      <c r="AG110" s="900"/>
      <c r="AH110" s="900"/>
      <c r="AI110" s="900"/>
      <c r="AJ110" s="901"/>
      <c r="AK110" s="902">
        <v>1672644</v>
      </c>
      <c r="AL110" s="900"/>
      <c r="AM110" s="900"/>
      <c r="AN110" s="900"/>
      <c r="AO110" s="901"/>
      <c r="AP110" s="903">
        <v>12.9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17955688</v>
      </c>
      <c r="BR110" s="931"/>
      <c r="BS110" s="931"/>
      <c r="BT110" s="931"/>
      <c r="BU110" s="931"/>
      <c r="BV110" s="931">
        <v>18639222</v>
      </c>
      <c r="BW110" s="931"/>
      <c r="BX110" s="931"/>
      <c r="BY110" s="931"/>
      <c r="BZ110" s="931"/>
      <c r="CA110" s="931">
        <v>19060407</v>
      </c>
      <c r="CB110" s="931"/>
      <c r="CC110" s="931"/>
      <c r="CD110" s="931"/>
      <c r="CE110" s="931"/>
      <c r="CF110" s="944">
        <v>147</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700562</v>
      </c>
      <c r="BR111" s="926"/>
      <c r="BS111" s="926"/>
      <c r="BT111" s="926"/>
      <c r="BU111" s="926"/>
      <c r="BV111" s="926">
        <v>539961</v>
      </c>
      <c r="BW111" s="926"/>
      <c r="BX111" s="926"/>
      <c r="BY111" s="926"/>
      <c r="BZ111" s="926"/>
      <c r="CA111" s="926">
        <v>551676</v>
      </c>
      <c r="CB111" s="926"/>
      <c r="CC111" s="926"/>
      <c r="CD111" s="926"/>
      <c r="CE111" s="926"/>
      <c r="CF111" s="920">
        <v>4.3</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9323508</v>
      </c>
      <c r="BR112" s="926"/>
      <c r="BS112" s="926"/>
      <c r="BT112" s="926"/>
      <c r="BU112" s="926"/>
      <c r="BV112" s="926">
        <v>9537687</v>
      </c>
      <c r="BW112" s="926"/>
      <c r="BX112" s="926"/>
      <c r="BY112" s="926"/>
      <c r="BZ112" s="926"/>
      <c r="CA112" s="926">
        <v>9550130</v>
      </c>
      <c r="CB112" s="926"/>
      <c r="CC112" s="926"/>
      <c r="CD112" s="926"/>
      <c r="CE112" s="926"/>
      <c r="CF112" s="920">
        <v>73.7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537345</v>
      </c>
      <c r="AB113" s="938"/>
      <c r="AC113" s="938"/>
      <c r="AD113" s="938"/>
      <c r="AE113" s="939"/>
      <c r="AF113" s="940">
        <v>534071</v>
      </c>
      <c r="AG113" s="938"/>
      <c r="AH113" s="938"/>
      <c r="AI113" s="938"/>
      <c r="AJ113" s="939"/>
      <c r="AK113" s="940">
        <v>521357</v>
      </c>
      <c r="AL113" s="938"/>
      <c r="AM113" s="938"/>
      <c r="AN113" s="938"/>
      <c r="AO113" s="939"/>
      <c r="AP113" s="941">
        <v>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208050</v>
      </c>
      <c r="DH113" s="959"/>
      <c r="DI113" s="959"/>
      <c r="DJ113" s="959"/>
      <c r="DK113" s="960"/>
      <c r="DL113" s="961">
        <v>173375</v>
      </c>
      <c r="DM113" s="959"/>
      <c r="DN113" s="959"/>
      <c r="DO113" s="959"/>
      <c r="DP113" s="960"/>
      <c r="DQ113" s="961">
        <v>138700</v>
      </c>
      <c r="DR113" s="959"/>
      <c r="DS113" s="959"/>
      <c r="DT113" s="959"/>
      <c r="DU113" s="960"/>
      <c r="DV113" s="962">
        <v>1.1000000000000001</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1015</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2963545</v>
      </c>
      <c r="BR114" s="926"/>
      <c r="BS114" s="926"/>
      <c r="BT114" s="926"/>
      <c r="BU114" s="926"/>
      <c r="BV114" s="926">
        <v>2757370</v>
      </c>
      <c r="BW114" s="926"/>
      <c r="BX114" s="926"/>
      <c r="BY114" s="926"/>
      <c r="BZ114" s="926"/>
      <c r="CA114" s="926">
        <v>2658152</v>
      </c>
      <c r="CB114" s="926"/>
      <c r="CC114" s="926"/>
      <c r="CD114" s="926"/>
      <c r="CE114" s="926"/>
      <c r="CF114" s="920">
        <v>20.5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36022</v>
      </c>
      <c r="AB115" s="938"/>
      <c r="AC115" s="938"/>
      <c r="AD115" s="938"/>
      <c r="AE115" s="939"/>
      <c r="AF115" s="940">
        <v>35850</v>
      </c>
      <c r="AG115" s="938"/>
      <c r="AH115" s="938"/>
      <c r="AI115" s="938"/>
      <c r="AJ115" s="939"/>
      <c r="AK115" s="940">
        <v>35805</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486784</v>
      </c>
      <c r="DH115" s="959"/>
      <c r="DI115" s="959"/>
      <c r="DJ115" s="959"/>
      <c r="DK115" s="960"/>
      <c r="DL115" s="961">
        <v>362033</v>
      </c>
      <c r="DM115" s="959"/>
      <c r="DN115" s="959"/>
      <c r="DO115" s="959"/>
      <c r="DP115" s="960"/>
      <c r="DQ115" s="961">
        <v>409453</v>
      </c>
      <c r="DR115" s="959"/>
      <c r="DS115" s="959"/>
      <c r="DT115" s="959"/>
      <c r="DU115" s="960"/>
      <c r="DV115" s="962">
        <v>3.2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2226681</v>
      </c>
      <c r="AB117" s="979"/>
      <c r="AC117" s="979"/>
      <c r="AD117" s="979"/>
      <c r="AE117" s="980"/>
      <c r="AF117" s="981">
        <v>2232168</v>
      </c>
      <c r="AG117" s="979"/>
      <c r="AH117" s="979"/>
      <c r="AI117" s="979"/>
      <c r="AJ117" s="980"/>
      <c r="AK117" s="981">
        <v>2229806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5728</v>
      </c>
      <c r="DH118" s="959"/>
      <c r="DI118" s="959"/>
      <c r="DJ118" s="959"/>
      <c r="DK118" s="960"/>
      <c r="DL118" s="961">
        <v>4553</v>
      </c>
      <c r="DM118" s="959"/>
      <c r="DN118" s="959"/>
      <c r="DO118" s="959"/>
      <c r="DP118" s="960"/>
      <c r="DQ118" s="961">
        <v>3523</v>
      </c>
      <c r="DR118" s="959"/>
      <c r="DS118" s="959"/>
      <c r="DT118" s="959"/>
      <c r="DU118" s="960"/>
      <c r="DV118" s="962">
        <v>0</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30943303</v>
      </c>
      <c r="BR119" s="1000"/>
      <c r="BS119" s="1000"/>
      <c r="BT119" s="1000"/>
      <c r="BU119" s="1000"/>
      <c r="BV119" s="1000">
        <v>31474240</v>
      </c>
      <c r="BW119" s="1000"/>
      <c r="BX119" s="1000"/>
      <c r="BY119" s="1000"/>
      <c r="BZ119" s="1000"/>
      <c r="CA119" s="1000">
        <v>31820365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9831775</v>
      </c>
      <c r="BR120" s="931"/>
      <c r="BS120" s="931"/>
      <c r="BT120" s="931"/>
      <c r="BU120" s="931"/>
      <c r="BV120" s="931">
        <v>10022929</v>
      </c>
      <c r="BW120" s="931"/>
      <c r="BX120" s="931"/>
      <c r="BY120" s="931"/>
      <c r="BZ120" s="931"/>
      <c r="CA120" s="931">
        <v>8981950</v>
      </c>
      <c r="CB120" s="931"/>
      <c r="CC120" s="931"/>
      <c r="CD120" s="931"/>
      <c r="CE120" s="931"/>
      <c r="CF120" s="944">
        <v>69.3</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8890637</v>
      </c>
      <c r="DH120" s="931"/>
      <c r="DI120" s="931"/>
      <c r="DJ120" s="931"/>
      <c r="DK120" s="931"/>
      <c r="DL120" s="931">
        <v>9108018</v>
      </c>
      <c r="DM120" s="931"/>
      <c r="DN120" s="931"/>
      <c r="DO120" s="931"/>
      <c r="DP120" s="931"/>
      <c r="DQ120" s="931">
        <v>9162833</v>
      </c>
      <c r="DR120" s="931"/>
      <c r="DS120" s="931"/>
      <c r="DT120" s="931"/>
      <c r="DU120" s="931"/>
      <c r="DV120" s="932">
        <v>70.7</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34675</v>
      </c>
      <c r="AB121" s="959"/>
      <c r="AC121" s="959"/>
      <c r="AD121" s="959"/>
      <c r="AE121" s="960"/>
      <c r="AF121" s="961">
        <v>34675</v>
      </c>
      <c r="AG121" s="959"/>
      <c r="AH121" s="959"/>
      <c r="AI121" s="959"/>
      <c r="AJ121" s="960"/>
      <c r="AK121" s="961">
        <v>34675</v>
      </c>
      <c r="AL121" s="959"/>
      <c r="AM121" s="959"/>
      <c r="AN121" s="959"/>
      <c r="AO121" s="960"/>
      <c r="AP121" s="962">
        <v>0.3</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6076302</v>
      </c>
      <c r="BR121" s="926"/>
      <c r="BS121" s="926"/>
      <c r="BT121" s="926"/>
      <c r="BU121" s="926"/>
      <c r="BV121" s="926">
        <v>6680438</v>
      </c>
      <c r="BW121" s="926"/>
      <c r="BX121" s="926"/>
      <c r="BY121" s="926"/>
      <c r="BZ121" s="926"/>
      <c r="CA121" s="926">
        <v>6802013</v>
      </c>
      <c r="CB121" s="926"/>
      <c r="CC121" s="926"/>
      <c r="CD121" s="926"/>
      <c r="CE121" s="926"/>
      <c r="CF121" s="920">
        <v>52.5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432871</v>
      </c>
      <c r="DH121" s="926"/>
      <c r="DI121" s="926"/>
      <c r="DJ121" s="926"/>
      <c r="DK121" s="926"/>
      <c r="DL121" s="926">
        <v>429669</v>
      </c>
      <c r="DM121" s="926"/>
      <c r="DN121" s="926"/>
      <c r="DO121" s="926"/>
      <c r="DP121" s="926"/>
      <c r="DQ121" s="926">
        <v>387297</v>
      </c>
      <c r="DR121" s="926"/>
      <c r="DS121" s="926"/>
      <c r="DT121" s="926"/>
      <c r="DU121" s="926"/>
      <c r="DV121" s="927">
        <v>3</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14624840</v>
      </c>
      <c r="BR122" s="1000"/>
      <c r="BS122" s="1000"/>
      <c r="BT122" s="1000"/>
      <c r="BU122" s="1000"/>
      <c r="BV122" s="1000">
        <v>14454994</v>
      </c>
      <c r="BW122" s="1000"/>
      <c r="BX122" s="1000"/>
      <c r="BY122" s="1000"/>
      <c r="BZ122" s="1000"/>
      <c r="CA122" s="1000">
        <v>14077702</v>
      </c>
      <c r="CB122" s="1000"/>
      <c r="CC122" s="1000"/>
      <c r="CD122" s="1000"/>
      <c r="CE122" s="1000"/>
      <c r="CF122" s="1017">
        <v>108.6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30532917</v>
      </c>
      <c r="BR123" s="1064"/>
      <c r="BS123" s="1064"/>
      <c r="BT123" s="1064"/>
      <c r="BU123" s="1064"/>
      <c r="BV123" s="1064">
        <v>31158361</v>
      </c>
      <c r="BW123" s="1064"/>
      <c r="BX123" s="1064"/>
      <c r="BY123" s="1064"/>
      <c r="BZ123" s="1064"/>
      <c r="CA123" s="1064">
        <v>29861665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3.4</v>
      </c>
      <c r="BR124" s="1027"/>
      <c r="BS124" s="1027"/>
      <c r="BT124" s="1027"/>
      <c r="BU124" s="1027"/>
      <c r="BV124" s="1027">
        <v>2.4</v>
      </c>
      <c r="BW124" s="1027"/>
      <c r="BX124" s="1027"/>
      <c r="BY124" s="1027"/>
      <c r="BZ124" s="1027"/>
      <c r="CA124" s="1027">
        <v>15.1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1347</v>
      </c>
      <c r="AB127" s="959"/>
      <c r="AC127" s="959"/>
      <c r="AD127" s="959"/>
      <c r="AE127" s="960"/>
      <c r="AF127" s="961">
        <v>1175</v>
      </c>
      <c r="AG127" s="959"/>
      <c r="AH127" s="959"/>
      <c r="AI127" s="959"/>
      <c r="AJ127" s="960"/>
      <c r="AK127" s="961">
        <v>1130</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415502</v>
      </c>
      <c r="AB128" s="1046"/>
      <c r="AC128" s="1046"/>
      <c r="AD128" s="1046"/>
      <c r="AE128" s="1047"/>
      <c r="AF128" s="1048">
        <v>389989</v>
      </c>
      <c r="AG128" s="1046"/>
      <c r="AH128" s="1046"/>
      <c r="AI128" s="1046"/>
      <c r="AJ128" s="1047"/>
      <c r="AK128" s="1048">
        <v>361416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12.85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13274818</v>
      </c>
      <c r="AB129" s="959"/>
      <c r="AC129" s="959"/>
      <c r="AD129" s="959"/>
      <c r="AE129" s="960"/>
      <c r="AF129" s="961">
        <v>14190040</v>
      </c>
      <c r="AG129" s="959"/>
      <c r="AH129" s="959"/>
      <c r="AI129" s="959"/>
      <c r="AJ129" s="960"/>
      <c r="AK129" s="961">
        <v>14060160</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17.850000000000001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1228402</v>
      </c>
      <c r="AB130" s="959"/>
      <c r="AC130" s="959"/>
      <c r="AD130" s="959"/>
      <c r="AE130" s="960"/>
      <c r="AF130" s="961">
        <v>1169451</v>
      </c>
      <c r="AG130" s="959"/>
      <c r="AH130" s="959"/>
      <c r="AI130" s="959"/>
      <c r="AJ130" s="960"/>
      <c r="AK130" s="961">
        <v>1095044</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12046416</v>
      </c>
      <c r="AB131" s="986"/>
      <c r="AC131" s="986"/>
      <c r="AD131" s="986"/>
      <c r="AE131" s="987"/>
      <c r="AF131" s="985">
        <v>13020589</v>
      </c>
      <c r="AG131" s="986"/>
      <c r="AH131" s="986"/>
      <c r="AI131" s="986"/>
      <c r="AJ131" s="987"/>
      <c r="AK131" s="985">
        <v>12965116</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15.1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4.8377625350000004</v>
      </c>
      <c r="AB132" s="1097"/>
      <c r="AC132" s="1097"/>
      <c r="AD132" s="1097"/>
      <c r="AE132" s="1098"/>
      <c r="AF132" s="1099">
        <v>5.1666479909999996</v>
      </c>
      <c r="AG132" s="1097"/>
      <c r="AH132" s="1097"/>
      <c r="AI132" s="1097"/>
      <c r="AJ132" s="1098"/>
      <c r="AK132" s="1099">
        <v>5.9648212940000001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4.9000000000000004</v>
      </c>
      <c r="AB133" s="1080"/>
      <c r="AC133" s="1080"/>
      <c r="AD133" s="1080"/>
      <c r="AE133" s="1081"/>
      <c r="AF133" s="1079">
        <v>4.9000000000000004</v>
      </c>
      <c r="AG133" s="1080"/>
      <c r="AH133" s="1080"/>
      <c r="AI133" s="1080"/>
      <c r="AJ133" s="1081"/>
      <c r="AK133" s="1079">
        <v>5.3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lOkC1j/Mu5yXjLpIBeY14xcg75URtwh4z3QsHa7lMrufnSGNJu4O76usBJzZ8oi5Nbp6dd9ev03Xu6hL4DKDg==" saltValue="AeIXRci8Nq0WtlBnm5sp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dM0dw1lA1nVTvRxrvXAcOcEwmXoUIRj8p+irp3Oefc95vzS7uBFwl+Z47VByvjW69bSzoeNWkdNmFhTM7DZhg==" saltValue="r4W+eQr5WxiM0kzN/Ihw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XJp5pp5f+/vJlc44TlMDxr93pPbn0czXnRinssmpy20HuMzCed+bKYh3Y7lHPSal7tlbOZohMV6YX+rtof5pQ==" saltValue="zM6gjRAW2Tb8AedQqzwM7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4473206</v>
      </c>
      <c r="AP9" s="269">
        <v>78181</v>
      </c>
      <c r="AQ9" s="270">
        <v>80646</v>
      </c>
      <c r="AR9" s="271">
        <v>-3.1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37916</v>
      </c>
      <c r="AP10" s="272">
        <v>663</v>
      </c>
      <c r="AQ10" s="273">
        <v>6637</v>
      </c>
      <c r="AR10" s="274">
        <v>-90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265054</v>
      </c>
      <c r="AP11" s="272">
        <v>4633</v>
      </c>
      <c r="AQ11" s="273">
        <v>1119</v>
      </c>
      <c r="AR11" s="274">
        <v>314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172990</v>
      </c>
      <c r="AP13" s="272">
        <v>3023</v>
      </c>
      <c r="AQ13" s="273">
        <v>2502</v>
      </c>
      <c r="AR13" s="274">
        <v>20.8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140180</v>
      </c>
      <c r="AP14" s="272">
        <v>2450</v>
      </c>
      <c r="AQ14" s="273">
        <v>1863</v>
      </c>
      <c r="AR14" s="274">
        <v>31.5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-302277</v>
      </c>
      <c r="AP15" s="272">
        <v>-5283</v>
      </c>
      <c r="AQ15" s="273">
        <v>-4800</v>
      </c>
      <c r="AR15" s="274">
        <v>10.1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4787069</v>
      </c>
      <c r="AP16" s="272">
        <v>83667</v>
      </c>
      <c r="AQ16" s="273">
        <v>87975</v>
      </c>
      <c r="AR16" s="274">
        <v>-4.9000000000000004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8.76</v>
      </c>
      <c r="AP21" s="286">
        <v>7.71</v>
      </c>
      <c r="AQ21" s="287">
        <v>1.05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101.8</v>
      </c>
      <c r="AP22" s="291">
        <v>98.3</v>
      </c>
      <c r="AQ22" s="292">
        <v>3.5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1672644</v>
      </c>
      <c r="AP32" s="300">
        <v>29234</v>
      </c>
      <c r="AQ32" s="301">
        <v>41451</v>
      </c>
      <c r="AR32" s="302">
        <v>-29.5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35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521357</v>
      </c>
      <c r="AP35" s="300">
        <v>9112</v>
      </c>
      <c r="AQ35" s="301">
        <v>11775</v>
      </c>
      <c r="AR35" s="302">
        <v>-22.6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2188</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35805</v>
      </c>
      <c r="AP37" s="300">
        <v>626</v>
      </c>
      <c r="AQ37" s="301">
        <v>531</v>
      </c>
      <c r="AR37" s="302">
        <v>17.899999999999999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-361416</v>
      </c>
      <c r="AP39" s="300">
        <v>-6317</v>
      </c>
      <c r="AQ39" s="301">
        <v>-5414</v>
      </c>
      <c r="AR39" s="302">
        <v>16.7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-1095044</v>
      </c>
      <c r="AP40" s="300">
        <v>-19139</v>
      </c>
      <c r="AQ40" s="301">
        <v>-35360</v>
      </c>
      <c r="AR40" s="302">
        <v>-45.9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773346</v>
      </c>
      <c r="AP41" s="300">
        <v>13516</v>
      </c>
      <c r="AQ41" s="301">
        <v>15207</v>
      </c>
      <c r="AR41" s="302">
        <v>-11.1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3181068</v>
      </c>
      <c r="AN51" s="322">
        <v>53864</v>
      </c>
      <c r="AO51" s="323">
        <v>-13.6</v>
      </c>
      <c r="AP51" s="324">
        <v>63812</v>
      </c>
      <c r="AQ51" s="325">
        <v>2.2999999999999998</v>
      </c>
      <c r="AR51" s="326">
        <v>-15.9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1341623</v>
      </c>
      <c r="AN52" s="330">
        <v>22717</v>
      </c>
      <c r="AO52" s="331">
        <v>-22.4</v>
      </c>
      <c r="AP52" s="332">
        <v>33848</v>
      </c>
      <c r="AQ52" s="333">
        <v>-4.2</v>
      </c>
      <c r="AR52" s="334">
        <v>-18.2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3465469</v>
      </c>
      <c r="AN53" s="322">
        <v>59094</v>
      </c>
      <c r="AO53" s="323">
        <v>9.6999999999999993</v>
      </c>
      <c r="AP53" s="324">
        <v>54225</v>
      </c>
      <c r="AQ53" s="325">
        <v>-15</v>
      </c>
      <c r="AR53" s="326">
        <v>24.7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1014159</v>
      </c>
      <c r="AN54" s="330">
        <v>17294</v>
      </c>
      <c r="AO54" s="331">
        <v>-23.9</v>
      </c>
      <c r="AP54" s="332">
        <v>27337</v>
      </c>
      <c r="AQ54" s="333">
        <v>-19.2</v>
      </c>
      <c r="AR54" s="334">
        <v>-4.7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5277628</v>
      </c>
      <c r="AN55" s="322">
        <v>90370</v>
      </c>
      <c r="AO55" s="323">
        <v>52.9</v>
      </c>
      <c r="AP55" s="324">
        <v>54016</v>
      </c>
      <c r="AQ55" s="325">
        <v>-0.4</v>
      </c>
      <c r="AR55" s="326">
        <v>53.3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982036</v>
      </c>
      <c r="AN56" s="330">
        <v>16816</v>
      </c>
      <c r="AO56" s="331">
        <v>-2.8</v>
      </c>
      <c r="AP56" s="332">
        <v>28078</v>
      </c>
      <c r="AQ56" s="333">
        <v>2.7</v>
      </c>
      <c r="AR56" s="334">
        <v>-5.5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5944197</v>
      </c>
      <c r="AN57" s="322">
        <v>102347</v>
      </c>
      <c r="AO57" s="323">
        <v>13.3</v>
      </c>
      <c r="AP57" s="324">
        <v>52786</v>
      </c>
      <c r="AQ57" s="325">
        <v>-2.2999999999999998</v>
      </c>
      <c r="AR57" s="326">
        <v>15.6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1745285</v>
      </c>
      <c r="AN58" s="330">
        <v>30050</v>
      </c>
      <c r="AO58" s="331">
        <v>78.7</v>
      </c>
      <c r="AP58" s="332">
        <v>28742</v>
      </c>
      <c r="AQ58" s="333">
        <v>2.4</v>
      </c>
      <c r="AR58" s="334">
        <v>76.3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5406767</v>
      </c>
      <c r="AN59" s="322">
        <v>94497</v>
      </c>
      <c r="AO59" s="323">
        <v>-7.7</v>
      </c>
      <c r="AP59" s="324">
        <v>58465</v>
      </c>
      <c r="AQ59" s="325">
        <v>10.8</v>
      </c>
      <c r="AR59" s="326">
        <v>-18.5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3265321</v>
      </c>
      <c r="AN60" s="330">
        <v>57070</v>
      </c>
      <c r="AO60" s="331">
        <v>89.9</v>
      </c>
      <c r="AP60" s="332">
        <v>34452</v>
      </c>
      <c r="AQ60" s="333">
        <v>19.899999999999999</v>
      </c>
      <c r="AR60" s="334">
        <v>70</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4655026</v>
      </c>
      <c r="AN61" s="337">
        <v>80034</v>
      </c>
      <c r="AO61" s="338">
        <v>10.9</v>
      </c>
      <c r="AP61" s="339">
        <v>56661</v>
      </c>
      <c r="AQ61" s="340">
        <v>-0.9</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1669685</v>
      </c>
      <c r="AN62" s="330">
        <v>28789</v>
      </c>
      <c r="AO62" s="331">
        <v>23.9</v>
      </c>
      <c r="AP62" s="332">
        <v>30491</v>
      </c>
      <c r="AQ62" s="333">
        <v>0.3</v>
      </c>
      <c r="AR62" s="334">
        <v>23.6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AbYeOTcyrspTc0pchng/PX6xAx9/gLrINSr/Bzudfl6Xkb3/rRSHHx72xDAEWW1U1f9R5oTnzUKrB/E/zzWBw==" saltValue="fCp0MyDt6J8TnDBpz+/+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pZL1tq6lhly8aky5AMM8+FbXu33Av+rahCPsH4kePoH5Uux3JtidhCTQ0hfI9MIC/Vxt2u7NgM5HvysWxYmH1Q==" saltValue="d8XljVp3Hw3aE2OcFzEm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election activeCell="B1" sqref="B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vovDq8chLlgx3z6EuYmdfxxPVE11tXlNDBemVsQrI0jHSbJN8V//Ey0IUgIkoJpNPx8MtV2aAzJ38PdZ1m8uag==" saltValue="5NcsyKQnK2XMWWijFMnk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26.13</v>
      </c>
      <c r="G47" s="12">
        <v>26.99</v>
      </c>
      <c r="H47" s="12">
        <v>26.37</v>
      </c>
      <c r="I47" s="12">
        <v>24.79</v>
      </c>
      <c r="J47" s="13">
        <v>20.07</v>
      </c>
    </row>
    <row r="48" spans="2:10" ht="57.75" customHeight="1" x14ac:dyDescent="0.15">
      <c r="B48" s="14"/>
      <c r="C48" s="1141" t="s">
        <v>4</v>
      </c>
      <c r="D48" s="1141"/>
      <c r="E48" s="1142"/>
      <c r="F48" s="15">
        <v>14.06</v>
      </c>
      <c r="G48" s="16">
        <v>12.3</v>
      </c>
      <c r="H48" s="16">
        <v>14.78</v>
      </c>
      <c r="I48" s="16">
        <v>6.17</v>
      </c>
      <c r="J48" s="17">
        <v>8.77</v>
      </c>
    </row>
    <row r="49" spans="2:10" ht="57.75" customHeight="1" thickBot="1" x14ac:dyDescent="0.2">
      <c r="B49" s="18"/>
      <c r="C49" s="1143" t="s">
        <v>5</v>
      </c>
      <c r="D49" s="1143"/>
      <c r="E49" s="1144"/>
      <c r="F49" s="19">
        <v>0.14000000000000001</v>
      </c>
      <c r="G49" s="20" t="s">
        <v>531</v>
      </c>
      <c r="H49" s="20" t="s">
        <v>532</v>
      </c>
      <c r="I49" s="20" t="s">
        <v>533</v>
      </c>
      <c r="J49" s="21" t="s">
        <v>534</v>
      </c>
    </row>
    <row r="50" spans="2:10" x14ac:dyDescent="0.15"/>
  </sheetData>
  <sheetProtection algorithmName="SHA-512" hashValue="F+SgbQdSO60QiOagLXitK+5ANmWhz/T2oSS3hbIinK5+moprVJB4JD9DaWPz0O5Nea62disBVrNk/hMZFQPe0w==" saltValue="Jmys6L/sHNvJaj7NiADi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飯田 大介</cp:lastModifiedBy>
  <dcterms:created xsi:type="dcterms:W3CDTF">2026-02-23T07:00:52Z</dcterms:created>
  <dcterms:modified xsi:type="dcterms:W3CDTF">2026-03-17T06:33:17Z</dcterms:modified>
  <cp:category/>
</cp:coreProperties>
</file>