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財政係\07 公営企業\R02\20210113公営企業に係る「経営比較分析表」の公表について\03回答\"/>
    </mc:Choice>
  </mc:AlternateContent>
  <workbookProtection workbookAlgorithmName="SHA-512" workbookHashValue="JVdD2mtDHpR7nIToCghJf6v3Lz8RVKDVRLPV6ZdjWN9PIXhMvHZ8B6vNyvw6r4P2Vt0+EpYHFELp7M6dFCTaWQ==" workbookSaltValue="/ipWY/Zoz0Xxv0Stildcf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P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<sst xmlns="http://schemas.openxmlformats.org/spreadsheetml/2006/main" count="228" uniqueCount="113">
  <si>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</si>
  <si>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</si>
  <si>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</si>
  <si>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</si>
  <si>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</si>
  <si>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</si>
  <si>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</si>
  <si>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</si>
  <si>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</si>
  <si>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</si>
  <si>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</si>
  <si>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</si>
  <si>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</si>
  <si>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</si>
  <si>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</si>
  <si>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</si>
  <si>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</si>
  <si>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</si>
  <si>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</si>
  <si>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</si>
  <si>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</si>
  <si>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</si>
  <si>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</si>
  <si>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</si>
  <si>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</si>
  <si>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</si>
  <si>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</si>
  <si>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</si>
  <si>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</si>
  <si>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</si>
  <si>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</si>
  <si>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</si>
  <si>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</si>
  <si>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</si>
  <si>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</si>
  <si>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</si>
  <si>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</si>
  <si>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</si>
  <si>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</si>
  <si>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</si>
  <si>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</si>
  <si>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</si>
  <si>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</si>
  <si>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</si>
  <si>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</si>
  <si>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</si>
  <si>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</si>
  <si>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</si>
  <si>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</si>
  <si>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</si>
  <si>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</si>
  <si>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</si>
  <si>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</si>
  <si>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</si>
  <si>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</si>
  <si>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</si>
  <si>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</si>
  <si>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</si>
  <si>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</si>
  <si>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</si>
  <si>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</si>
  <si>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</si>
  <si>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</si>
  <si>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</si>
  <si>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</si>
  <si>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</si>
  <si>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</si>
  <si>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</si>
  <si>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</si>
  <si>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</si>
  <si>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</si>
  <si>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</si>
  <si>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</si>
  <si>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</si>
  <si>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</si>
  <si>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</si>
  <si>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</si>
  <si>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</si>
  <si>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</si>
  <si>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</si>
  <si>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</si>
  <si>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</si>
  <si>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</si>
  <si>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</si>
  <si>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</si>
  <si>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</si>
  <si>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</si>
  <si>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</si>
  <si>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</si>
  <si>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</si>
  <si>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</si>
  <si>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</si>
  <si>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湖西市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</si>
  <si>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</si>
  <si>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</si>
  <si>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</si>
  <si>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</si>
  <si>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</si>
  <si>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</si>
  <si>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</si>
  <si>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</si>
  <si>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</si>
  <si>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</si>
  <si>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</si>
  <si>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</si>
  <si>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</si>
  <si>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</si>
  <si>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</si>
  <si>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</si>
  <si>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</si>
  <si>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t xml:space="preserve">【健全性】
</t>
    </r>
    <r>
      <rPr>
        <sz val="11"/>
        <rFont val="ＭＳ ゴシック"/>
        <family val="3"/>
        <charset val="128"/>
      </rPr>
      <t>・経常収支比率及び料金回収率は安定して100％を超え、類似団体・全国平均をも大きく上回っている。これは、企業債残高利息や減価償却費の減少などの経常費用が減少傾向にあるのに対し、安定的に営業収益の確保が出来ているためである。
　また、この結果、流動比率も類似団体・全国平均を大きく上回り、十分な支払い能力を有しているといえる。
　このことは、一定程度の評価が出来る反面、施設・管路更新投資額や人件費が低いことが伺え、今後、安定供給やサービス水準への影響が懸念される。
　このため、安定的な事業運営を行うためにも、事業運営全体の見直しを検討しているところである。
【効率性】
・施設利用率が類似団体・全国平均より低いが、これは、将来の水需要予測をもとに整備した配水施設の能力と、実際の配水量との間に乖離があるためである。また、市町村合併により、市内の配水施設が多く点在し、かつ各配水区域ブロックが小さいことなども要因の一つである。
　今後、人口減少等による給水量減少が大きくなることが予測されるため、将来の水需要予測を見直し、効率的な配水区域の再編・施設統廃合を検討しているところである。</t>
    </r>
    <rPh sb="1" eb="4">
      <t>ケンゼンセイ</t>
    </rPh>
    <rPh sb="7" eb="9">
      <t>ケイジョウ</t>
    </rPh>
    <rPh sb="9" eb="11">
      <t>シュウシ</t>
    </rPh>
    <rPh sb="11" eb="13">
      <t>ヒリツ</t>
    </rPh>
    <rPh sb="13" eb="14">
      <t>オヨ</t>
    </rPh>
    <rPh sb="15" eb="17">
      <t>リョウキン</t>
    </rPh>
    <rPh sb="17" eb="19">
      <t>カイシュウ</t>
    </rPh>
    <rPh sb="19" eb="20">
      <t>リツ</t>
    </rPh>
    <rPh sb="21" eb="23">
      <t>アンテイ</t>
    </rPh>
    <rPh sb="33" eb="35">
      <t>ルイジ</t>
    </rPh>
    <rPh sb="35" eb="37">
      <t>ダンタイ</t>
    </rPh>
    <rPh sb="38" eb="40">
      <t>ゼンコク</t>
    </rPh>
    <rPh sb="40" eb="42">
      <t>ヘイキン</t>
    </rPh>
    <rPh sb="44" eb="45">
      <t>オオ</t>
    </rPh>
    <rPh sb="47" eb="49">
      <t>ウワマワ</t>
    </rPh>
    <rPh sb="58" eb="60">
      <t>キギョウ</t>
    </rPh>
    <rPh sb="60" eb="61">
      <t>サイ</t>
    </rPh>
    <rPh sb="61" eb="63">
      <t>ザンダカ</t>
    </rPh>
    <rPh sb="63" eb="65">
      <t>リソク</t>
    </rPh>
    <rPh sb="66" eb="68">
      <t>ゲンカ</t>
    </rPh>
    <rPh sb="68" eb="70">
      <t>ショウキャク</t>
    </rPh>
    <rPh sb="70" eb="71">
      <t>ヒ</t>
    </rPh>
    <rPh sb="72" eb="74">
      <t>ゲンショウ</t>
    </rPh>
    <rPh sb="84" eb="86">
      <t>ケイコウ</t>
    </rPh>
    <rPh sb="91" eb="92">
      <t>タイ</t>
    </rPh>
    <rPh sb="94" eb="97">
      <t>アンテイテキ</t>
    </rPh>
    <rPh sb="103" eb="105">
      <t>カクホ</t>
    </rPh>
    <rPh sb="106" eb="108">
      <t>デキ</t>
    </rPh>
    <rPh sb="124" eb="126">
      <t>ケッカ</t>
    </rPh>
    <rPh sb="127" eb="129">
      <t>リュウドウ</t>
    </rPh>
    <rPh sb="129" eb="131">
      <t>ヒリツ</t>
    </rPh>
    <rPh sb="132" eb="134">
      <t>ルイジ</t>
    </rPh>
    <rPh sb="134" eb="136">
      <t>ダンタイ</t>
    </rPh>
    <rPh sb="137" eb="139">
      <t>ゼンコク</t>
    </rPh>
    <rPh sb="139" eb="141">
      <t>ヘイキン</t>
    </rPh>
    <rPh sb="142" eb="143">
      <t>オオ</t>
    </rPh>
    <rPh sb="145" eb="147">
      <t>ウワマワ</t>
    </rPh>
    <rPh sb="149" eb="151">
      <t>ジュウブン</t>
    </rPh>
    <rPh sb="152" eb="154">
      <t>シハラ</t>
    </rPh>
    <rPh sb="155" eb="157">
      <t>ノウリョク</t>
    </rPh>
    <rPh sb="158" eb="159">
      <t>ユウ</t>
    </rPh>
    <rPh sb="176" eb="178">
      <t>イッテイ</t>
    </rPh>
    <rPh sb="178" eb="180">
      <t>テイド</t>
    </rPh>
    <rPh sb="181" eb="183">
      <t>ヒョウカ</t>
    </rPh>
    <rPh sb="187" eb="189">
      <t>ハンメン</t>
    </rPh>
    <rPh sb="190" eb="192">
      <t>シセツ</t>
    </rPh>
    <rPh sb="193" eb="195">
      <t>カンロ</t>
    </rPh>
    <rPh sb="195" eb="197">
      <t>コウシン</t>
    </rPh>
    <rPh sb="197" eb="199">
      <t>トウシ</t>
    </rPh>
    <rPh sb="199" eb="200">
      <t>ガク</t>
    </rPh>
    <rPh sb="201" eb="204">
      <t>ジンケンヒ</t>
    </rPh>
    <rPh sb="205" eb="206">
      <t>ヒク</t>
    </rPh>
    <rPh sb="210" eb="211">
      <t>ウカガ</t>
    </rPh>
    <rPh sb="213" eb="215">
      <t>コンゴ</t>
    </rPh>
    <rPh sb="216" eb="218">
      <t>アンテイ</t>
    </rPh>
    <rPh sb="218" eb="220">
      <t>キョウキュウ</t>
    </rPh>
    <rPh sb="225" eb="227">
      <t>スイジュン</t>
    </rPh>
    <rPh sb="229" eb="231">
      <t>エイキョウ</t>
    </rPh>
    <rPh sb="232" eb="234">
      <t>ケネン</t>
    </rPh>
    <rPh sb="245" eb="248">
      <t>アンテイテキ</t>
    </rPh>
    <rPh sb="249" eb="251">
      <t>ジギョウ</t>
    </rPh>
    <rPh sb="251" eb="253">
      <t>ウンエイ</t>
    </rPh>
    <rPh sb="254" eb="255">
      <t>オコナ</t>
    </rPh>
    <rPh sb="261" eb="263">
      <t>ジギョウ</t>
    </rPh>
    <rPh sb="263" eb="265">
      <t>ウンエイ</t>
    </rPh>
    <rPh sb="265" eb="267">
      <t>ゼンタイ</t>
    </rPh>
    <rPh sb="268" eb="270">
      <t>ミナオ</t>
    </rPh>
    <rPh sb="272" eb="274">
      <t>ケントウ</t>
    </rPh>
    <rPh sb="288" eb="291">
      <t>コウリツセイ</t>
    </rPh>
    <rPh sb="294" eb="296">
      <t>シセツ</t>
    </rPh>
    <rPh sb="296" eb="299">
      <t>リヨウリツ</t>
    </rPh>
    <rPh sb="300" eb="302">
      <t>ルイジ</t>
    </rPh>
    <rPh sb="302" eb="304">
      <t>ダンタイ</t>
    </rPh>
    <rPh sb="305" eb="307">
      <t>ゼンコク</t>
    </rPh>
    <rPh sb="307" eb="309">
      <t>ヘイキン</t>
    </rPh>
    <rPh sb="311" eb="312">
      <t>ヒク</t>
    </rPh>
    <rPh sb="319" eb="321">
      <t>ショウライ</t>
    </rPh>
    <rPh sb="322" eb="323">
      <t>ミズ</t>
    </rPh>
    <rPh sb="323" eb="325">
      <t>ジュヨウ</t>
    </rPh>
    <rPh sb="325" eb="327">
      <t>ヨソク</t>
    </rPh>
    <rPh sb="331" eb="333">
      <t>セイビ</t>
    </rPh>
    <rPh sb="335" eb="337">
      <t>ハイスイ</t>
    </rPh>
    <rPh sb="337" eb="339">
      <t>シセツ</t>
    </rPh>
    <rPh sb="340" eb="342">
      <t>ノウリョク</t>
    </rPh>
    <rPh sb="344" eb="346">
      <t>ジッサイ</t>
    </rPh>
    <rPh sb="347" eb="349">
      <t>ハイスイ</t>
    </rPh>
    <rPh sb="349" eb="350">
      <t>リョウ</t>
    </rPh>
    <rPh sb="352" eb="353">
      <t>アイダ</t>
    </rPh>
    <rPh sb="354" eb="356">
      <t>カイリ</t>
    </rPh>
    <rPh sb="368" eb="371">
      <t>シチョウソン</t>
    </rPh>
    <rPh sb="371" eb="373">
      <t>ガッペイ</t>
    </rPh>
    <rPh sb="377" eb="379">
      <t>シナイ</t>
    </rPh>
    <rPh sb="380" eb="382">
      <t>ハイスイ</t>
    </rPh>
    <rPh sb="382" eb="384">
      <t>シセツ</t>
    </rPh>
    <rPh sb="385" eb="386">
      <t>オオ</t>
    </rPh>
    <rPh sb="387" eb="389">
      <t>テンザイ</t>
    </rPh>
    <rPh sb="393" eb="394">
      <t>カク</t>
    </rPh>
    <rPh sb="394" eb="396">
      <t>ハイスイ</t>
    </rPh>
    <rPh sb="396" eb="398">
      <t>クイキ</t>
    </rPh>
    <rPh sb="403" eb="404">
      <t>チイ</t>
    </rPh>
    <rPh sb="411" eb="413">
      <t>ヨウイン</t>
    </rPh>
    <rPh sb="414" eb="415">
      <t>ヒト</t>
    </rPh>
    <rPh sb="422" eb="424">
      <t>コンゴ</t>
    </rPh>
    <rPh sb="425" eb="427">
      <t>ジンコウ</t>
    </rPh>
    <rPh sb="427" eb="429">
      <t>ゲンショウ</t>
    </rPh>
    <rPh sb="429" eb="430">
      <t>トウ</t>
    </rPh>
    <rPh sb="433" eb="435">
      <t>キュウスイ</t>
    </rPh>
    <rPh sb="435" eb="436">
      <t>リョウ</t>
    </rPh>
    <rPh sb="436" eb="438">
      <t>ゲンショウ</t>
    </rPh>
    <rPh sb="439" eb="440">
      <t>オオ</t>
    </rPh>
    <rPh sb="447" eb="449">
      <t>ヨソク</t>
    </rPh>
    <rPh sb="455" eb="457">
      <t>ショウライ</t>
    </rPh>
    <rPh sb="458" eb="459">
      <t>ミズ</t>
    </rPh>
    <rPh sb="459" eb="461">
      <t>ジュヨウ</t>
    </rPh>
    <rPh sb="461" eb="463">
      <t>ヨソク</t>
    </rPh>
    <rPh sb="464" eb="466">
      <t>ミナオ</t>
    </rPh>
    <rPh sb="468" eb="471">
      <t>コウリツテキ</t>
    </rPh>
    <rPh sb="472" eb="474">
      <t>ハイスイ</t>
    </rPh>
    <rPh sb="474" eb="476">
      <t>クイキ</t>
    </rPh>
    <rPh sb="477" eb="479">
      <t>サイヘン</t>
    </rPh>
    <rPh sb="480" eb="482">
      <t>シセツ</t>
    </rPh>
    <rPh sb="482" eb="485">
      <t>トウハイゴウ</t>
    </rPh>
    <rPh sb="486" eb="488">
      <t>ケントウ</t>
    </rPh>
    <phoneticPr fontId="16"/>
  </si>
  <si>
    <t xml:space="preserve">・現時点では法定耐用年数を経過した管路はないものの、近年の管路更新事業が低迷しているために減価償却率も上昇傾向であることから、管路全体の老朽化が進んでいると考えられる。一方で、将来の水需要が減少する状況下で、財政状況も厳しくなることが予測されることから、更新率を上げるだけではなく、適正な更新口径（ダウンサイジング）による事業費削減を踏まえた投資計画の検討をしているところである。
</t>
    <rPh sb="1" eb="4">
      <t>ゲンジテン</t>
    </rPh>
    <rPh sb="33" eb="35">
      <t>ジギョウ</t>
    </rPh>
    <rPh sb="36" eb="38">
      <t>テイメイ</t>
    </rPh>
    <rPh sb="63" eb="65">
      <t>カンロ</t>
    </rPh>
    <rPh sb="65" eb="67">
      <t>ゼンタイ</t>
    </rPh>
    <rPh sb="68" eb="71">
      <t>ロウキュウカ</t>
    </rPh>
    <rPh sb="72" eb="73">
      <t>スス</t>
    </rPh>
    <rPh sb="78" eb="79">
      <t>カンガ</t>
    </rPh>
    <rPh sb="84" eb="86">
      <t>イッポウ</t>
    </rPh>
    <rPh sb="88" eb="90">
      <t>ショウライ</t>
    </rPh>
    <rPh sb="91" eb="92">
      <t>ミズ</t>
    </rPh>
    <rPh sb="92" eb="94">
      <t>ジュヨウ</t>
    </rPh>
    <rPh sb="95" eb="97">
      <t>ゲンショウ</t>
    </rPh>
    <rPh sb="99" eb="101">
      <t>ジョウキョウ</t>
    </rPh>
    <rPh sb="101" eb="102">
      <t>カ</t>
    </rPh>
    <rPh sb="104" eb="106">
      <t>ザイセイ</t>
    </rPh>
    <rPh sb="106" eb="108">
      <t>ジョウキョウ</t>
    </rPh>
    <rPh sb="109" eb="110">
      <t>キビ</t>
    </rPh>
    <rPh sb="117" eb="119">
      <t>ヨソク</t>
    </rPh>
    <rPh sb="127" eb="129">
      <t>コウシン</t>
    </rPh>
    <rPh sb="129" eb="130">
      <t>リツ</t>
    </rPh>
    <rPh sb="131" eb="132">
      <t>ア</t>
    </rPh>
    <rPh sb="141" eb="143">
      <t>テキセイ</t>
    </rPh>
    <rPh sb="144" eb="146">
      <t>コウシン</t>
    </rPh>
    <rPh sb="146" eb="148">
      <t>コウケイ</t>
    </rPh>
    <rPh sb="161" eb="163">
      <t>ジギョウ</t>
    </rPh>
    <rPh sb="163" eb="164">
      <t>ヒ</t>
    </rPh>
    <rPh sb="164" eb="166">
      <t>サクゲン</t>
    </rPh>
    <rPh sb="167" eb="168">
      <t>フ</t>
    </rPh>
    <rPh sb="171" eb="173">
      <t>トウシ</t>
    </rPh>
    <rPh sb="173" eb="175">
      <t>ケイカク</t>
    </rPh>
    <rPh sb="176" eb="178">
      <t>ケントウ</t>
    </rPh>
    <phoneticPr fontId="16"/>
  </si>
  <si>
    <t>・将来の水需要を見直し、適正かつ効率的な施設能力への配水区域再編・施設統廃合・ダウンサイジングの検討を行い、維持管理費や事業費を抑制する必要がある。また、施設更新時期の見直しやサービス水準の確保による官民連携の検討、資金調達（企業債割合等）の検討など、長期的な視点での投資・財政計画の策定を検討しているところである。</t>
    <rPh sb="1" eb="3">
      <t>ショウライ</t>
    </rPh>
    <rPh sb="4" eb="5">
      <t>ミズ</t>
    </rPh>
    <rPh sb="5" eb="7">
      <t>ジュヨウ</t>
    </rPh>
    <rPh sb="8" eb="10">
      <t>ミナオ</t>
    </rPh>
    <rPh sb="12" eb="14">
      <t>テキセイ</t>
    </rPh>
    <rPh sb="16" eb="19">
      <t>コウリツテキ</t>
    </rPh>
    <rPh sb="20" eb="22">
      <t>シセツ</t>
    </rPh>
    <rPh sb="22" eb="24">
      <t>ノウリョク</t>
    </rPh>
    <rPh sb="26" eb="28">
      <t>ハイスイ</t>
    </rPh>
    <rPh sb="28" eb="30">
      <t>クイキ</t>
    </rPh>
    <rPh sb="30" eb="32">
      <t>サイヘン</t>
    </rPh>
    <rPh sb="33" eb="35">
      <t>シセツ</t>
    </rPh>
    <rPh sb="35" eb="38">
      <t>トウハイゴウ</t>
    </rPh>
    <rPh sb="48" eb="50">
      <t>ケントウ</t>
    </rPh>
    <rPh sb="51" eb="52">
      <t>オコナ</t>
    </rPh>
    <rPh sb="54" eb="59">
      <t>イジカンリヒ</t>
    </rPh>
    <rPh sb="60" eb="63">
      <t>ジギョウヒ</t>
    </rPh>
    <rPh sb="64" eb="66">
      <t>ヨクセイ</t>
    </rPh>
    <rPh sb="68" eb="70">
      <t>ヒツヨウ</t>
    </rPh>
    <rPh sb="77" eb="79">
      <t>シセツ</t>
    </rPh>
    <rPh sb="79" eb="81">
      <t>コウシン</t>
    </rPh>
    <rPh sb="81" eb="83">
      <t>ジキ</t>
    </rPh>
    <rPh sb="84" eb="86">
      <t>ミナオ</t>
    </rPh>
    <rPh sb="92" eb="94">
      <t>スイジュン</t>
    </rPh>
    <rPh sb="95" eb="97">
      <t>カクホ</t>
    </rPh>
    <rPh sb="100" eb="102">
      <t>カンミン</t>
    </rPh>
    <rPh sb="102" eb="104">
      <t>レンケイ</t>
    </rPh>
    <rPh sb="105" eb="107">
      <t>ケントウ</t>
    </rPh>
    <rPh sb="108" eb="112">
      <t>シキンチョウタツ</t>
    </rPh>
    <rPh sb="113" eb="115">
      <t>キギョウ</t>
    </rPh>
    <rPh sb="115" eb="116">
      <t>サイ</t>
    </rPh>
    <rPh sb="116" eb="118">
      <t>ワリアイ</t>
    </rPh>
    <rPh sb="118" eb="119">
      <t>トウ</t>
    </rPh>
    <rPh sb="121" eb="123">
      <t>ケントウ</t>
    </rPh>
    <rPh sb="126" eb="129">
      <t>チョウキテキ</t>
    </rPh>
    <rPh sb="130" eb="132">
      <t>シテン</t>
    </rPh>
    <rPh sb="134" eb="136">
      <t>トウシ</t>
    </rPh>
    <rPh sb="137" eb="139">
      <t>ザイセイ</t>
    </rPh>
    <rPh sb="139" eb="141">
      <t>ケイカク</t>
    </rPh>
    <rPh sb="142" eb="144">
      <t>サクテイ</t>
    </rPh>
    <rPh sb="145" eb="147">
      <t>ケントウ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</si>
</sst>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1.24</c:v>
                </c:pt>
                <c:pt idx="1">
                  <c:v>1.1599999999999999</c:v>
                </c:pt>
                <c:pt idx="2" formatCode="#,##0.00;&quot;△&quot;#,##0.00">
                  <c:v>0</c:v>
                </c:pt>
                <c:pt idx="3">
                  <c:v>0.56999999999999995</c:v>
                </c:pt>
                <c:pt idx="4">
                  <c:v>0.55000000000000004</c:v>
                </c:pt>
              </c:numCache>
            </c:numRef>
          </c:val>
          <c:extLst>
            <c:ext xmlns:c16="http://schemas.microsoft.com/office/drawing/2014/chart" uri="{C3380CC4-5D6E-409C-BE32-E72D297353CC}">
              <c16:uniqueId val="{00000000-0443-4841-A422-880D3D68430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0443-4841-A422-880D3D68430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54.77</c:v>
                </c:pt>
                <c:pt idx="1">
                  <c:v>53.35</c:v>
                </c:pt>
                <c:pt idx="2">
                  <c:v>53.34</c:v>
                </c:pt>
                <c:pt idx="3">
                  <c:v>53.17</c:v>
                </c:pt>
                <c:pt idx="4">
                  <c:v>52.53</c:v>
                </c:pt>
              </c:numCache>
            </c:numRef>
          </c:val>
          <c:extLst>
            <c:ext xmlns:c16="http://schemas.microsoft.com/office/drawing/2014/chart" uri="{C3380CC4-5D6E-409C-BE32-E72D297353CC}">
              <c16:uniqueId val="{00000000-A556-4385-A3BF-8E693F63F0C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A556-4385-A3BF-8E693F63F0C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89.96</c:v>
                </c:pt>
                <c:pt idx="1">
                  <c:v>91.95</c:v>
                </c:pt>
                <c:pt idx="2">
                  <c:v>91.16</c:v>
                </c:pt>
                <c:pt idx="3">
                  <c:v>90.45</c:v>
                </c:pt>
                <c:pt idx="4">
                  <c:v>90.9</c:v>
                </c:pt>
              </c:numCache>
            </c:numRef>
          </c:val>
          <c:extLst>
            <c:ext xmlns:c16="http://schemas.microsoft.com/office/drawing/2014/chart" uri="{C3380CC4-5D6E-409C-BE32-E72D297353CC}">
              <c16:uniqueId val="{00000000-3643-4144-B2D0-210B43A65FD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3643-4144-B2D0-210B43A65FD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114.1</c:v>
                </c:pt>
                <c:pt idx="1">
                  <c:v>116.29</c:v>
                </c:pt>
                <c:pt idx="2">
                  <c:v>119.33</c:v>
                </c:pt>
                <c:pt idx="3">
                  <c:v>118.46</c:v>
                </c:pt>
                <c:pt idx="4">
                  <c:v>120.41</c:v>
                </c:pt>
              </c:numCache>
            </c:numRef>
          </c:val>
          <c:extLst>
            <c:ext xmlns:c16="http://schemas.microsoft.com/office/drawing/2014/chart" uri="{C3380CC4-5D6E-409C-BE32-E72D297353CC}">
              <c16:uniqueId val="{00000000-2EDD-4D57-A283-08DADDA271E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2EDD-4D57-A283-08DADDA271E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43.81</c:v>
                </c:pt>
                <c:pt idx="1">
                  <c:v>45.32</c:v>
                </c:pt>
                <c:pt idx="2">
                  <c:v>47.18</c:v>
                </c:pt>
                <c:pt idx="3">
                  <c:v>48.69</c:v>
                </c:pt>
                <c:pt idx="4">
                  <c:v>50.24</c:v>
                </c:pt>
              </c:numCache>
            </c:numRef>
          </c:val>
          <c:extLst>
            <c:ext xmlns:c16="http://schemas.microsoft.com/office/drawing/2014/chart" uri="{C3380CC4-5D6E-409C-BE32-E72D297353CC}">
              <c16:uniqueId val="{00000000-042E-449E-AC65-5D6E3F026AD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042E-449E-AC65-5D6E3F026AD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5B-48FE-A5A6-FA54CFC464C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3A5B-48FE-A5A6-FA54CFC464C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C6F-4C15-839C-1E03AD709A6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BC6F-4C15-839C-1E03AD709A6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443.07</c:v>
                </c:pt>
                <c:pt idx="1">
                  <c:v>541.32000000000005</c:v>
                </c:pt>
                <c:pt idx="2">
                  <c:v>641.34</c:v>
                </c:pt>
                <c:pt idx="3">
                  <c:v>860.85</c:v>
                </c:pt>
                <c:pt idx="4">
                  <c:v>665.43</c:v>
                </c:pt>
              </c:numCache>
            </c:numRef>
          </c:val>
          <c:extLst>
            <c:ext xmlns:c16="http://schemas.microsoft.com/office/drawing/2014/chart" uri="{C3380CC4-5D6E-409C-BE32-E72D297353CC}">
              <c16:uniqueId val="{00000000-8619-44AA-BB27-FD0815178ED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8619-44AA-BB27-FD0815178ED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107.56</c:v>
                </c:pt>
                <c:pt idx="1">
                  <c:v>93.92</c:v>
                </c:pt>
                <c:pt idx="2">
                  <c:v>79.88</c:v>
                </c:pt>
                <c:pt idx="3">
                  <c:v>66.319999999999993</c:v>
                </c:pt>
                <c:pt idx="4">
                  <c:v>54.6</c:v>
                </c:pt>
              </c:numCache>
            </c:numRef>
          </c:val>
          <c:extLst>
            <c:ext xmlns:c16="http://schemas.microsoft.com/office/drawing/2014/chart" uri="{C3380CC4-5D6E-409C-BE32-E72D297353CC}">
              <c16:uniqueId val="{00000000-64AA-4573-8299-E3FAC72C9E2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64AA-4573-8299-E3FAC72C9E2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112.35</c:v>
                </c:pt>
                <c:pt idx="1">
                  <c:v>114.4</c:v>
                </c:pt>
                <c:pt idx="2">
                  <c:v>117.64</c:v>
                </c:pt>
                <c:pt idx="3">
                  <c:v>116.1</c:v>
                </c:pt>
                <c:pt idx="4">
                  <c:v>117.99</c:v>
                </c:pt>
              </c:numCache>
            </c:numRef>
          </c:val>
          <c:extLst>
            <c:ext xmlns:c16="http://schemas.microsoft.com/office/drawing/2014/chart" uri="{C3380CC4-5D6E-409C-BE32-E72D297353CC}">
              <c16:uniqueId val="{00000000-6AF0-4C3D-9268-E3BCEBE7251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6AF0-4C3D-9268-E3BCEBE7251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145.9</c:v>
                </c:pt>
                <c:pt idx="1">
                  <c:v>140.99</c:v>
                </c:pt>
                <c:pt idx="2">
                  <c:v>137.21</c:v>
                </c:pt>
                <c:pt idx="3">
                  <c:v>139.43</c:v>
                </c:pt>
                <c:pt idx="4">
                  <c:v>137.5</c:v>
                </c:pt>
              </c:numCache>
            </c:numRef>
          </c:val>
          <c:extLst>
            <c:ext xmlns:c16="http://schemas.microsoft.com/office/drawing/2014/chart" uri="{C3380CC4-5D6E-409C-BE32-E72D297353CC}">
              <c16:uniqueId val="{00000000-EEA7-47A1-AC47-EDF2D0CC108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EEA7-47A1-AC47-EDF2D0CC108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静岡県　湖西市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59656</v>
      </c>
      <c r="AM8" s="71"/>
      <c r="AN8" s="71"/>
      <c r="AO8" s="71"/>
      <c r="AP8" s="71"/>
      <c r="AQ8" s="71"/>
      <c r="AR8" s="71"/>
      <c r="AS8" s="71"/>
      <c r="AT8" s="67">
        <f>データ!$S$6</f>
        <v>86.56</v>
      </c>
      <c r="AU8" s="68"/>
      <c r="AV8" s="68"/>
      <c r="AW8" s="68"/>
      <c r="AX8" s="68"/>
      <c r="AY8" s="68"/>
      <c r="AZ8" s="68"/>
      <c r="BA8" s="68"/>
      <c r="BB8" s="70">
        <f>データ!$T$6</f>
        <v>689.19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93.12</v>
      </c>
      <c r="J10" s="68"/>
      <c r="K10" s="68"/>
      <c r="L10" s="68"/>
      <c r="M10" s="68"/>
      <c r="N10" s="68"/>
      <c r="O10" s="69"/>
      <c r="P10" s="70">
        <f>データ!$P$6</f>
        <v>99.55</v>
      </c>
      <c r="Q10" s="70"/>
      <c r="R10" s="70"/>
      <c r="S10" s="70"/>
      <c r="T10" s="70"/>
      <c r="U10" s="70"/>
      <c r="V10" s="70"/>
      <c r="W10" s="71">
        <f>データ!$Q$6</f>
        <v>2756</v>
      </c>
      <c r="X10" s="71"/>
      <c r="Y10" s="71"/>
      <c r="Z10" s="71"/>
      <c r="AA10" s="71"/>
      <c r="AB10" s="71"/>
      <c r="AC10" s="71"/>
      <c r="AD10" s="2"/>
      <c r="AE10" s="2"/>
      <c r="AF10" s="2"/>
      <c r="AG10" s="2"/>
      <c r="AH10" s="4"/>
      <c r="AI10" s="4"/>
      <c r="AJ10" s="4"/>
      <c r="AK10" s="4"/>
      <c r="AL10" s="71">
        <f>データ!$U$6</f>
        <v>59291</v>
      </c>
      <c r="AM10" s="71"/>
      <c r="AN10" s="71"/>
      <c r="AO10" s="71"/>
      <c r="AP10" s="71"/>
      <c r="AQ10" s="71"/>
      <c r="AR10" s="71"/>
      <c r="AS10" s="71"/>
      <c r="AT10" s="67">
        <f>データ!$V$6</f>
        <v>57.09</v>
      </c>
      <c r="AU10" s="68"/>
      <c r="AV10" s="68"/>
      <c r="AW10" s="68"/>
      <c r="AX10" s="68"/>
      <c r="AY10" s="68"/>
      <c r="AZ10" s="68"/>
      <c r="BA10" s="68"/>
      <c r="BB10" s="70">
        <f>データ!$W$6</f>
        <v>1038.55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nd3oLYJRn2MlajN7WYbYuWTKJlyPhGNq5yBizsngabhvjqKaRcPW+7ap+UHdFAM9bfoHqzAEkDcIZ96gN2HN+Q==" saltValue="JwMpwDSCahyRNwWZtjv0Q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222216</v>
      </c>
      <c r="D6" s="34">
        <f t="shared" si="3"/>
        <v>46</v>
      </c>
      <c r="E6" s="34">
        <f t="shared" si="3"/>
        <v>1</v>
      </c>
      <c r="F6" s="34">
        <f t="shared" si="3"/>
        <v>0</v>
      </c>
      <c r="G6" s="34">
        <f t="shared" si="3"/>
        <v>1</v>
      </c>
      <c r="H6" s="34" t="str">
        <f t="shared" si="3"/>
        <v>静岡県　湖西市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93.12</v>
      </c>
      <c r="P6" s="35">
        <f t="shared" si="3"/>
        <v>99.55</v>
      </c>
      <c r="Q6" s="35">
        <f t="shared" si="3"/>
        <v>2756</v>
      </c>
      <c r="R6" s="35">
        <f t="shared" si="3"/>
        <v>59656</v>
      </c>
      <c r="S6" s="35">
        <f t="shared" si="3"/>
        <v>86.56</v>
      </c>
      <c r="T6" s="35">
        <f t="shared" si="3"/>
        <v>689.19</v>
      </c>
      <c r="U6" s="35">
        <f t="shared" si="3"/>
        <v>59291</v>
      </c>
      <c r="V6" s="35">
        <f t="shared" si="3"/>
        <v>57.09</v>
      </c>
      <c r="W6" s="35">
        <f t="shared" si="3"/>
        <v>1038.55</v>
      </c>
      <c r="X6" s="36">
        <f>IF(X7="",NA(),X7)</f>
        <v>114.1</v>
      </c>
      <c r="Y6" s="36">
        <f t="shared" ref="Y6:AG6" si="4">IF(Y7="",NA(),Y7)</f>
        <v>116.29</v>
      </c>
      <c r="Z6" s="36">
        <f t="shared" si="4"/>
        <v>119.33</v>
      </c>
      <c r="AA6" s="36">
        <f t="shared" si="4"/>
        <v>118.46</v>
      </c>
      <c r="AB6" s="36">
        <f t="shared" si="4"/>
        <v>120.41</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443.07</v>
      </c>
      <c r="AU6" s="36">
        <f t="shared" ref="AU6:BC6" si="6">IF(AU7="",NA(),AU7)</f>
        <v>541.32000000000005</v>
      </c>
      <c r="AV6" s="36">
        <f t="shared" si="6"/>
        <v>641.34</v>
      </c>
      <c r="AW6" s="36">
        <f t="shared" si="6"/>
        <v>860.85</v>
      </c>
      <c r="AX6" s="36">
        <f t="shared" si="6"/>
        <v>665.43</v>
      </c>
      <c r="AY6" s="36">
        <f t="shared" si="6"/>
        <v>346.59</v>
      </c>
      <c r="AZ6" s="36">
        <f t="shared" si="6"/>
        <v>357.82</v>
      </c>
      <c r="BA6" s="36">
        <f t="shared" si="6"/>
        <v>355.5</v>
      </c>
      <c r="BB6" s="36">
        <f t="shared" si="6"/>
        <v>349.83</v>
      </c>
      <c r="BC6" s="36">
        <f t="shared" si="6"/>
        <v>360.86</v>
      </c>
      <c r="BD6" s="35" t="str">
        <f>IF(BD7="","",IF(BD7="-","【-】","【"&amp;SUBSTITUTE(TEXT(BD7,"#,##0.00"),"-","△")&amp;"】"))</f>
        <v>【264.97】</v>
      </c>
      <c r="BE6" s="36">
        <f>IF(BE7="",NA(),BE7)</f>
        <v>107.56</v>
      </c>
      <c r="BF6" s="36">
        <f t="shared" ref="BF6:BN6" si="7">IF(BF7="",NA(),BF7)</f>
        <v>93.92</v>
      </c>
      <c r="BG6" s="36">
        <f t="shared" si="7"/>
        <v>79.88</v>
      </c>
      <c r="BH6" s="36">
        <f t="shared" si="7"/>
        <v>66.319999999999993</v>
      </c>
      <c r="BI6" s="36">
        <f t="shared" si="7"/>
        <v>54.6</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112.35</v>
      </c>
      <c r="BQ6" s="36">
        <f t="shared" ref="BQ6:BY6" si="8">IF(BQ7="",NA(),BQ7)</f>
        <v>114.4</v>
      </c>
      <c r="BR6" s="36">
        <f t="shared" si="8"/>
        <v>117.64</v>
      </c>
      <c r="BS6" s="36">
        <f t="shared" si="8"/>
        <v>116.1</v>
      </c>
      <c r="BT6" s="36">
        <f t="shared" si="8"/>
        <v>117.99</v>
      </c>
      <c r="BU6" s="36">
        <f t="shared" si="8"/>
        <v>105.71</v>
      </c>
      <c r="BV6" s="36">
        <f t="shared" si="8"/>
        <v>106.01</v>
      </c>
      <c r="BW6" s="36">
        <f t="shared" si="8"/>
        <v>104.57</v>
      </c>
      <c r="BX6" s="36">
        <f t="shared" si="8"/>
        <v>103.54</v>
      </c>
      <c r="BY6" s="36">
        <f t="shared" si="8"/>
        <v>103.32</v>
      </c>
      <c r="BZ6" s="35" t="str">
        <f>IF(BZ7="","",IF(BZ7="-","【-】","【"&amp;SUBSTITUTE(TEXT(BZ7,"#,##0.00"),"-","△")&amp;"】"))</f>
        <v>【103.24】</v>
      </c>
      <c r="CA6" s="36">
        <f>IF(CA7="",NA(),CA7)</f>
        <v>145.9</v>
      </c>
      <c r="CB6" s="36">
        <f t="shared" ref="CB6:CJ6" si="9">IF(CB7="",NA(),CB7)</f>
        <v>140.99</v>
      </c>
      <c r="CC6" s="36">
        <f t="shared" si="9"/>
        <v>137.21</v>
      </c>
      <c r="CD6" s="36">
        <f t="shared" si="9"/>
        <v>139.43</v>
      </c>
      <c r="CE6" s="36">
        <f t="shared" si="9"/>
        <v>137.5</v>
      </c>
      <c r="CF6" s="36">
        <f t="shared" si="9"/>
        <v>162.15</v>
      </c>
      <c r="CG6" s="36">
        <f t="shared" si="9"/>
        <v>162.24</v>
      </c>
      <c r="CH6" s="36">
        <f t="shared" si="9"/>
        <v>165.47</v>
      </c>
      <c r="CI6" s="36">
        <f t="shared" si="9"/>
        <v>167.46</v>
      </c>
      <c r="CJ6" s="36">
        <f t="shared" si="9"/>
        <v>168.56</v>
      </c>
      <c r="CK6" s="35" t="str">
        <f>IF(CK7="","",IF(CK7="-","【-】","【"&amp;SUBSTITUTE(TEXT(CK7,"#,##0.00"),"-","△")&amp;"】"))</f>
        <v>【168.38】</v>
      </c>
      <c r="CL6" s="36">
        <f>IF(CL7="",NA(),CL7)</f>
        <v>54.77</v>
      </c>
      <c r="CM6" s="36">
        <f t="shared" ref="CM6:CU6" si="10">IF(CM7="",NA(),CM7)</f>
        <v>53.35</v>
      </c>
      <c r="CN6" s="36">
        <f t="shared" si="10"/>
        <v>53.34</v>
      </c>
      <c r="CO6" s="36">
        <f t="shared" si="10"/>
        <v>53.17</v>
      </c>
      <c r="CP6" s="36">
        <f t="shared" si="10"/>
        <v>52.53</v>
      </c>
      <c r="CQ6" s="36">
        <f t="shared" si="10"/>
        <v>59.34</v>
      </c>
      <c r="CR6" s="36">
        <f t="shared" si="10"/>
        <v>59.11</v>
      </c>
      <c r="CS6" s="36">
        <f t="shared" si="10"/>
        <v>59.74</v>
      </c>
      <c r="CT6" s="36">
        <f t="shared" si="10"/>
        <v>59.46</v>
      </c>
      <c r="CU6" s="36">
        <f t="shared" si="10"/>
        <v>59.51</v>
      </c>
      <c r="CV6" s="35" t="str">
        <f>IF(CV7="","",IF(CV7="-","【-】","【"&amp;SUBSTITUTE(TEXT(CV7,"#,##0.00"),"-","△")&amp;"】"))</f>
        <v>【60.00】</v>
      </c>
      <c r="CW6" s="36">
        <f>IF(CW7="",NA(),CW7)</f>
        <v>89.96</v>
      </c>
      <c r="CX6" s="36">
        <f t="shared" ref="CX6:DF6" si="11">IF(CX7="",NA(),CX7)</f>
        <v>91.95</v>
      </c>
      <c r="CY6" s="36">
        <f t="shared" si="11"/>
        <v>91.16</v>
      </c>
      <c r="CZ6" s="36">
        <f t="shared" si="11"/>
        <v>90.45</v>
      </c>
      <c r="DA6" s="36">
        <f t="shared" si="11"/>
        <v>90.9</v>
      </c>
      <c r="DB6" s="36">
        <f t="shared" si="11"/>
        <v>87.74</v>
      </c>
      <c r="DC6" s="36">
        <f t="shared" si="11"/>
        <v>87.91</v>
      </c>
      <c r="DD6" s="36">
        <f t="shared" si="11"/>
        <v>87.28</v>
      </c>
      <c r="DE6" s="36">
        <f t="shared" si="11"/>
        <v>87.41</v>
      </c>
      <c r="DF6" s="36">
        <f t="shared" si="11"/>
        <v>87.08</v>
      </c>
      <c r="DG6" s="35" t="str">
        <f>IF(DG7="","",IF(DG7="-","【-】","【"&amp;SUBSTITUTE(TEXT(DG7,"#,##0.00"),"-","△")&amp;"】"))</f>
        <v>【89.80】</v>
      </c>
      <c r="DH6" s="36">
        <f>IF(DH7="",NA(),DH7)</f>
        <v>43.81</v>
      </c>
      <c r="DI6" s="36">
        <f t="shared" ref="DI6:DQ6" si="12">IF(DI7="",NA(),DI7)</f>
        <v>45.32</v>
      </c>
      <c r="DJ6" s="36">
        <f t="shared" si="12"/>
        <v>47.18</v>
      </c>
      <c r="DK6" s="36">
        <f t="shared" si="12"/>
        <v>48.69</v>
      </c>
      <c r="DL6" s="36">
        <f t="shared" si="12"/>
        <v>50.24</v>
      </c>
      <c r="DM6" s="36">
        <f t="shared" si="12"/>
        <v>46.27</v>
      </c>
      <c r="DN6" s="36">
        <f t="shared" si="12"/>
        <v>46.88</v>
      </c>
      <c r="DO6" s="36">
        <f t="shared" si="12"/>
        <v>46.94</v>
      </c>
      <c r="DP6" s="36">
        <f t="shared" si="12"/>
        <v>47.62</v>
      </c>
      <c r="DQ6" s="36">
        <f t="shared" si="12"/>
        <v>48.55</v>
      </c>
      <c r="DR6" s="35" t="str">
        <f>IF(DR7="","",IF(DR7="-","【-】","【"&amp;SUBSTITUTE(TEXT(DR7,"#,##0.00"),"-","△")&amp;"】"))</f>
        <v>【49.59】</v>
      </c>
      <c r="DS6" s="35">
        <f>IF(DS7="",NA(),DS7)</f>
        <v>0</v>
      </c>
      <c r="DT6" s="35">
        <f t="shared" ref="DT6:EB6" si="13">IF(DT7="",NA(),DT7)</f>
        <v>0</v>
      </c>
      <c r="DU6" s="35">
        <f t="shared" si="13"/>
        <v>0</v>
      </c>
      <c r="DV6" s="35">
        <f t="shared" si="13"/>
        <v>0</v>
      </c>
      <c r="DW6" s="35">
        <f t="shared" si="13"/>
        <v>0</v>
      </c>
      <c r="DX6" s="36">
        <f t="shared" si="13"/>
        <v>10.93</v>
      </c>
      <c r="DY6" s="36">
        <f t="shared" si="13"/>
        <v>13.39</v>
      </c>
      <c r="DZ6" s="36">
        <f t="shared" si="13"/>
        <v>14.48</v>
      </c>
      <c r="EA6" s="36">
        <f t="shared" si="13"/>
        <v>16.27</v>
      </c>
      <c r="EB6" s="36">
        <f t="shared" si="13"/>
        <v>17.11</v>
      </c>
      <c r="EC6" s="35" t="str">
        <f>IF(EC7="","",IF(EC7="-","【-】","【"&amp;SUBSTITUTE(TEXT(EC7,"#,##0.00"),"-","△")&amp;"】"))</f>
        <v>【19.44】</v>
      </c>
      <c r="ED6" s="36">
        <f>IF(ED7="",NA(),ED7)</f>
        <v>1.24</v>
      </c>
      <c r="EE6" s="36">
        <f t="shared" ref="EE6:EM6" si="14">IF(EE7="",NA(),EE7)</f>
        <v>1.1599999999999999</v>
      </c>
      <c r="EF6" s="35">
        <f t="shared" si="14"/>
        <v>0</v>
      </c>
      <c r="EG6" s="36">
        <f t="shared" si="14"/>
        <v>0.56999999999999995</v>
      </c>
      <c r="EH6" s="36">
        <f t="shared" si="14"/>
        <v>0.55000000000000004</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222216</v>
      </c>
      <c r="D7" s="38">
        <v>46</v>
      </c>
      <c r="E7" s="38">
        <v>1</v>
      </c>
      <c r="F7" s="38">
        <v>0</v>
      </c>
      <c r="G7" s="38">
        <v>1</v>
      </c>
      <c r="H7" s="38" t="s">
        <v>92</v>
      </c>
      <c r="I7" s="38" t="s">
        <v>93</v>
      </c>
      <c r="J7" s="38" t="s">
        <v>94</v>
      </c>
      <c r="K7" s="38" t="s">
        <v>95</v>
      </c>
      <c r="L7" s="38" t="s">
        <v>96</v>
      </c>
      <c r="M7" s="38" t="s">
        <v>97</v>
      </c>
      <c r="N7" s="39" t="s">
        <v>98</v>
      </c>
      <c r="O7" s="39">
        <v>93.12</v>
      </c>
      <c r="P7" s="39">
        <v>99.55</v>
      </c>
      <c r="Q7" s="39">
        <v>2756</v>
      </c>
      <c r="R7" s="39">
        <v>59656</v>
      </c>
      <c r="S7" s="39">
        <v>86.56</v>
      </c>
      <c r="T7" s="39">
        <v>689.19</v>
      </c>
      <c r="U7" s="39">
        <v>59291</v>
      </c>
      <c r="V7" s="39">
        <v>57.09</v>
      </c>
      <c r="W7" s="39">
        <v>1038.55</v>
      </c>
      <c r="X7" s="39">
        <v>114.1</v>
      </c>
      <c r="Y7" s="39">
        <v>116.29</v>
      </c>
      <c r="Z7" s="39">
        <v>119.33</v>
      </c>
      <c r="AA7" s="39">
        <v>118.46</v>
      </c>
      <c r="AB7" s="39">
        <v>120.41</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443.07</v>
      </c>
      <c r="AU7" s="39">
        <v>541.32000000000005</v>
      </c>
      <c r="AV7" s="39">
        <v>641.34</v>
      </c>
      <c r="AW7" s="39">
        <v>860.85</v>
      </c>
      <c r="AX7" s="39">
        <v>665.43</v>
      </c>
      <c r="AY7" s="39">
        <v>346.59</v>
      </c>
      <c r="AZ7" s="39">
        <v>357.82</v>
      </c>
      <c r="BA7" s="39">
        <v>355.5</v>
      </c>
      <c r="BB7" s="39">
        <v>349.83</v>
      </c>
      <c r="BC7" s="39">
        <v>360.86</v>
      </c>
      <c r="BD7" s="39">
        <v>264.97000000000003</v>
      </c>
      <c r="BE7" s="39">
        <v>107.56</v>
      </c>
      <c r="BF7" s="39">
        <v>93.92</v>
      </c>
      <c r="BG7" s="39">
        <v>79.88</v>
      </c>
      <c r="BH7" s="39">
        <v>66.319999999999993</v>
      </c>
      <c r="BI7" s="39">
        <v>54.6</v>
      </c>
      <c r="BJ7" s="39">
        <v>312.02999999999997</v>
      </c>
      <c r="BK7" s="39">
        <v>307.45999999999998</v>
      </c>
      <c r="BL7" s="39">
        <v>312.58</v>
      </c>
      <c r="BM7" s="39">
        <v>314.87</v>
      </c>
      <c r="BN7" s="39">
        <v>309.27999999999997</v>
      </c>
      <c r="BO7" s="39">
        <v>266.61</v>
      </c>
      <c r="BP7" s="39">
        <v>112.35</v>
      </c>
      <c r="BQ7" s="39">
        <v>114.4</v>
      </c>
      <c r="BR7" s="39">
        <v>117.64</v>
      </c>
      <c r="BS7" s="39">
        <v>116.1</v>
      </c>
      <c r="BT7" s="39">
        <v>117.99</v>
      </c>
      <c r="BU7" s="39">
        <v>105.71</v>
      </c>
      <c r="BV7" s="39">
        <v>106.01</v>
      </c>
      <c r="BW7" s="39">
        <v>104.57</v>
      </c>
      <c r="BX7" s="39">
        <v>103.54</v>
      </c>
      <c r="BY7" s="39">
        <v>103.32</v>
      </c>
      <c r="BZ7" s="39">
        <v>103.24</v>
      </c>
      <c r="CA7" s="39">
        <v>145.9</v>
      </c>
      <c r="CB7" s="39">
        <v>140.99</v>
      </c>
      <c r="CC7" s="39">
        <v>137.21</v>
      </c>
      <c r="CD7" s="39">
        <v>139.43</v>
      </c>
      <c r="CE7" s="39">
        <v>137.5</v>
      </c>
      <c r="CF7" s="39">
        <v>162.15</v>
      </c>
      <c r="CG7" s="39">
        <v>162.24</v>
      </c>
      <c r="CH7" s="39">
        <v>165.47</v>
      </c>
      <c r="CI7" s="39">
        <v>167.46</v>
      </c>
      <c r="CJ7" s="39">
        <v>168.56</v>
      </c>
      <c r="CK7" s="39">
        <v>168.38</v>
      </c>
      <c r="CL7" s="39">
        <v>54.77</v>
      </c>
      <c r="CM7" s="39">
        <v>53.35</v>
      </c>
      <c r="CN7" s="39">
        <v>53.34</v>
      </c>
      <c r="CO7" s="39">
        <v>53.17</v>
      </c>
      <c r="CP7" s="39">
        <v>52.53</v>
      </c>
      <c r="CQ7" s="39">
        <v>59.34</v>
      </c>
      <c r="CR7" s="39">
        <v>59.11</v>
      </c>
      <c r="CS7" s="39">
        <v>59.74</v>
      </c>
      <c r="CT7" s="39">
        <v>59.46</v>
      </c>
      <c r="CU7" s="39">
        <v>59.51</v>
      </c>
      <c r="CV7" s="39">
        <v>60</v>
      </c>
      <c r="CW7" s="39">
        <v>89.96</v>
      </c>
      <c r="CX7" s="39">
        <v>91.95</v>
      </c>
      <c r="CY7" s="39">
        <v>91.16</v>
      </c>
      <c r="CZ7" s="39">
        <v>90.45</v>
      </c>
      <c r="DA7" s="39">
        <v>90.9</v>
      </c>
      <c r="DB7" s="39">
        <v>87.74</v>
      </c>
      <c r="DC7" s="39">
        <v>87.91</v>
      </c>
      <c r="DD7" s="39">
        <v>87.28</v>
      </c>
      <c r="DE7" s="39">
        <v>87.41</v>
      </c>
      <c r="DF7" s="39">
        <v>87.08</v>
      </c>
      <c r="DG7" s="39">
        <v>89.8</v>
      </c>
      <c r="DH7" s="39">
        <v>43.81</v>
      </c>
      <c r="DI7" s="39">
        <v>45.32</v>
      </c>
      <c r="DJ7" s="39">
        <v>47.18</v>
      </c>
      <c r="DK7" s="39">
        <v>48.69</v>
      </c>
      <c r="DL7" s="39">
        <v>50.24</v>
      </c>
      <c r="DM7" s="39">
        <v>46.27</v>
      </c>
      <c r="DN7" s="39">
        <v>46.88</v>
      </c>
      <c r="DO7" s="39">
        <v>46.94</v>
      </c>
      <c r="DP7" s="39">
        <v>47.62</v>
      </c>
      <c r="DQ7" s="39">
        <v>48.55</v>
      </c>
      <c r="DR7" s="39">
        <v>49.59</v>
      </c>
      <c r="DS7" s="39">
        <v>0</v>
      </c>
      <c r="DT7" s="39">
        <v>0</v>
      </c>
      <c r="DU7" s="39">
        <v>0</v>
      </c>
      <c r="DV7" s="39">
        <v>0</v>
      </c>
      <c r="DW7" s="39">
        <v>0</v>
      </c>
      <c r="DX7" s="39">
        <v>10.93</v>
      </c>
      <c r="DY7" s="39">
        <v>13.39</v>
      </c>
      <c r="DZ7" s="39">
        <v>14.48</v>
      </c>
      <c r="EA7" s="39">
        <v>16.27</v>
      </c>
      <c r="EB7" s="39">
        <v>17.11</v>
      </c>
      <c r="EC7" s="39">
        <v>19.440000000000001</v>
      </c>
      <c r="ED7" s="39">
        <v>1.24</v>
      </c>
      <c r="EE7" s="39">
        <v>1.1599999999999999</v>
      </c>
      <c r="EF7" s="39">
        <v>0</v>
      </c>
      <c r="EG7" s="39">
        <v>0.56999999999999995</v>
      </c>
      <c r="EH7" s="39">
        <v>0.55000000000000004</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2021-01-25T00:21:31Z</cp:lastPrinted>
  <dcterms:created xsi:type="dcterms:W3CDTF">2020-12-04T02:09:36Z</dcterms:created>
  <dcterms:modified xsi:type="dcterms:W3CDTF">2021-01-25T00:21:40Z</dcterms:modified>
  <cp:category/>
</cp:coreProperties>
</file>