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財政係\07 公営企業\R01\20200110 【131（金）〆】　公営企業に係る「経営比較分析表」の公表について\04 県提出\"/>
    </mc:Choice>
  </mc:AlternateContent>
  <workbookProtection workbookAlgorithmName="SHA-512" workbookHashValue="pep6812+dlzdR4el3LHguz+wikiN5addShVUf6e6SbhywCjWN2z1V0nWhuul/k4f1EMW3GdoC5UsqBCc2g/hrg==" workbookSaltValue="Fkak4po/PeMmhbMXvfz7B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<sst xmlns="http://schemas.openxmlformats.org/spreadsheetml/2006/main" count="311" uniqueCount="111">
  <si>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</si>
  <si>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</si>
  <si>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</si>
  <si>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</si>
  <si>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</si>
  <si>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</si>
  <si>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</si>
  <si>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</si>
  <si>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</si>
  <si>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</si>
  <si>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</si>
  <si>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</si>
  <si>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</si>
  <si>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</si>
  <si>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</si>
  <si>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</si>
  <si>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</si>
  <si>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</si>
  <si>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</si>
  <si>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</si>
  <si>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</si>
  <si>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</si>
  <si>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</si>
  <si>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</si>
  <si>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</si>
  <si>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</si>
  <si>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</si>
  <si>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</si>
  <si>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</si>
  <si>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</si>
  <si>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</si>
  <si>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</si>
  <si>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</si>
  <si>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</si>
  <si>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</si>
  <si>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</si>
  <si>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</si>
  <si>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</si>
  <si>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</si>
  <si>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</si>
  <si>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</si>
  <si>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</si>
  <si>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</si>
  <si>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</si>
  <si>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</si>
  <si>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</si>
  <si>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</si>
  <si>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</si>
  <si>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</si>
  <si>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</si>
  <si>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</si>
  <si>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</si>
  <si>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</si>
  <si>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</si>
  <si>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</si>
  <si>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</si>
  <si>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</si>
  <si>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</si>
  <si>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</si>
  <si>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</si>
  <si>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</si>
  <si>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</si>
  <si>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</si>
  <si>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</si>
  <si>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</si>
  <si>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</si>
  <si>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</si>
  <si>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</si>
  <si>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</si>
  <si>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</si>
  <si>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</si>
  <si>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</si>
  <si>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</si>
  <si>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</si>
  <si>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</si>
  <si>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</si>
  <si>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</si>
  <si>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</si>
  <si>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</si>
  <si>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</si>
  <si>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</si>
  <si>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</si>
  <si>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</si>
  <si>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</si>
  <si>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</si>
  <si>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</si>
  <si>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</si>
  <si>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</si>
  <si>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</si>
  <si>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</si>
  <si>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</si>
  <si>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</si>
  <si>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</si>
  <si>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</si>
  <si>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</si>
  <si>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</si>
  <si>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湖西市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</si>
  <si>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</si>
  <si>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</si>
  <si>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</si>
  <si>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</si>
  <si>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</si>
  <si>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</si>
  <si>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</si>
  <si>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</si>
  <si>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</si>
  <si>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</si>
  <si>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</si>
  <si>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数値は、類似団体及び全国平均と比べて低い。まだ、法定耐用年数に近い資産が少ないことがみてとれるが、将来の施設の改築等を推測することは重要である。
②管渠老朽化率
　法定耐用年数を経過した管渠はないが、将来に備えて管渠の改築をシミュレーションをする必要はある。
③管渠改善率
　当市は下水道事業に着手して比較的年数が浅く、現在でも面整備を進めている状況であることから、管渠の更新は行っていない。しかしながら、今後迎える管渠の更新時期に備え、現在、ストックマネジメント計画を策定中である。</t>
    <rPh sb="1" eb="3">
      <t>ユウケイ</t>
    </rPh>
    <rPh sb="3" eb="5">
      <t>コテイ</t>
    </rPh>
    <rPh sb="5" eb="7">
      <t>シサン</t>
    </rPh>
    <rPh sb="7" eb="9">
      <t>ゲンカ</t>
    </rPh>
    <rPh sb="9" eb="11">
      <t>ショウキャク</t>
    </rPh>
    <rPh sb="11" eb="12">
      <t>リツ</t>
    </rPh>
    <rPh sb="14" eb="16">
      <t>スウチ</t>
    </rPh>
    <rPh sb="18" eb="20">
      <t>ルイジ</t>
    </rPh>
    <rPh sb="20" eb="22">
      <t>ダンタイ</t>
    </rPh>
    <rPh sb="22" eb="23">
      <t>オヨ</t>
    </rPh>
    <rPh sb="24" eb="26">
      <t>ゼンコク</t>
    </rPh>
    <rPh sb="26" eb="28">
      <t>ヘイキン</t>
    </rPh>
    <rPh sb="29" eb="30">
      <t>クラ</t>
    </rPh>
    <rPh sb="32" eb="33">
      <t>ヒク</t>
    </rPh>
    <rPh sb="38" eb="40">
      <t>ホウテイ</t>
    </rPh>
    <rPh sb="40" eb="42">
      <t>タイヨウ</t>
    </rPh>
    <rPh sb="42" eb="44">
      <t>ネンスウ</t>
    </rPh>
    <rPh sb="45" eb="46">
      <t>チカ</t>
    </rPh>
    <rPh sb="47" eb="49">
      <t>シサン</t>
    </rPh>
    <rPh sb="50" eb="51">
      <t>スク</t>
    </rPh>
    <rPh sb="63" eb="65">
      <t>ショウライ</t>
    </rPh>
    <rPh sb="66" eb="68">
      <t>シセツ</t>
    </rPh>
    <rPh sb="69" eb="71">
      <t>カイチク</t>
    </rPh>
    <rPh sb="71" eb="72">
      <t>トウ</t>
    </rPh>
    <rPh sb="73" eb="75">
      <t>スイソク</t>
    </rPh>
    <rPh sb="89" eb="90">
      <t>カン</t>
    </rPh>
    <rPh sb="90" eb="91">
      <t>キョ</t>
    </rPh>
    <rPh sb="91" eb="94">
      <t>ロウキュウカ</t>
    </rPh>
    <rPh sb="94" eb="95">
      <t>リツ</t>
    </rPh>
    <rPh sb="97" eb="99">
      <t>ホウテイ</t>
    </rPh>
    <rPh sb="99" eb="101">
      <t>タイヨウ</t>
    </rPh>
    <rPh sb="101" eb="103">
      <t>ネンスウ</t>
    </rPh>
    <rPh sb="104" eb="106">
      <t>ケイカ</t>
    </rPh>
    <rPh sb="108" eb="109">
      <t>カン</t>
    </rPh>
    <rPh sb="109" eb="110">
      <t>キョ</t>
    </rPh>
    <rPh sb="115" eb="117">
      <t>ショウライ</t>
    </rPh>
    <rPh sb="118" eb="119">
      <t>ソナ</t>
    </rPh>
    <rPh sb="121" eb="122">
      <t>カン</t>
    </rPh>
    <rPh sb="122" eb="123">
      <t>キョ</t>
    </rPh>
    <rPh sb="124" eb="126">
      <t>カイチク</t>
    </rPh>
    <rPh sb="138" eb="140">
      <t>ヒツヨウ</t>
    </rPh>
    <phoneticPr fontId="4"/>
  </si>
  <si>
    <t xml:space="preserve">①経常収支比率
　当該年度の経常収支比率は、単年度の収支が黒字であることを示す100％以上を確保した。今後も更なる経費削減や更新投資等に充てるための財源確保のため経営改善に努める。
②累積欠損金比率
　0％であり、累積欠損金比率は発生していない。経営の健全性については問題ないと考える。
③流動比率
当該指標は100％未満であるが、流動負債には建設改良費等に充てられた企業債が含まれており、この財源により整備された施設について、将来、償還・返済の原資を使用料収入等により得ることが予定されている。
④企業債残高対事業規模比率
　企業債残高対事業規模比率については、一般会計繰入金の運用を反映したため０％となっている。
⑤経費回収率
　加入促進を優先した安価な料金設定の影響もあり、使用料で回収すべき経費を全て使用料で賄えていない。不足分である50％以上を一般会計繰入金で賄っている状況から、令和元年10月より料金改定を行う。　
⑥汚水処理原価
　高度処理を実施しているため全国平均より高めとなっているが、類似団体の平均値は下回る。
⑦施設利用率
　類似団体、全国平均値、普及率から判断するに妥当と考える。
⑧水洗化率
　100％未満である。使用料収入の増加を図るため、更なる水洗化率向上への取組みが必要である。　　
</t>
    <rPh sb="1" eb="3">
      <t>ケイジョウ</t>
    </rPh>
    <rPh sb="3" eb="5">
      <t>シュウシ</t>
    </rPh>
    <rPh sb="5" eb="7">
      <t>ヒリツ</t>
    </rPh>
    <rPh sb="9" eb="11">
      <t>トウガイ</t>
    </rPh>
    <rPh sb="11" eb="13">
      <t>ネンド</t>
    </rPh>
    <rPh sb="14" eb="16">
      <t>ケイジョウ</t>
    </rPh>
    <rPh sb="16" eb="18">
      <t>シュウシ</t>
    </rPh>
    <rPh sb="18" eb="20">
      <t>ヒリツ</t>
    </rPh>
    <rPh sb="22" eb="25">
      <t>タンネンド</t>
    </rPh>
    <rPh sb="26" eb="28">
      <t>シュウシ</t>
    </rPh>
    <rPh sb="29" eb="31">
      <t>クロジ</t>
    </rPh>
    <rPh sb="37" eb="38">
      <t>シメ</t>
    </rPh>
    <rPh sb="43" eb="45">
      <t>イジョウ</t>
    </rPh>
    <rPh sb="46" eb="48">
      <t>カクホ</t>
    </rPh>
    <rPh sb="51" eb="53">
      <t>コンゴ</t>
    </rPh>
    <rPh sb="54" eb="55">
      <t>サラ</t>
    </rPh>
    <rPh sb="57" eb="59">
      <t>ケイヒ</t>
    </rPh>
    <rPh sb="59" eb="61">
      <t>サクゲン</t>
    </rPh>
    <rPh sb="62" eb="64">
      <t>コウシン</t>
    </rPh>
    <rPh sb="64" eb="66">
      <t>トウシ</t>
    </rPh>
    <rPh sb="66" eb="67">
      <t>トウ</t>
    </rPh>
    <rPh sb="68" eb="69">
      <t>ア</t>
    </rPh>
    <rPh sb="74" eb="76">
      <t>ザイゲン</t>
    </rPh>
    <rPh sb="76" eb="78">
      <t>カクホ</t>
    </rPh>
    <rPh sb="81" eb="83">
      <t>ケイエイ</t>
    </rPh>
    <rPh sb="83" eb="85">
      <t>カイゼン</t>
    </rPh>
    <rPh sb="86" eb="87">
      <t>ツト</t>
    </rPh>
    <rPh sb="93" eb="95">
      <t>ルイセキ</t>
    </rPh>
    <rPh sb="95" eb="97">
      <t>ケッソン</t>
    </rPh>
    <rPh sb="97" eb="98">
      <t>キン</t>
    </rPh>
    <rPh sb="98" eb="100">
      <t>ヒリツ</t>
    </rPh>
    <rPh sb="108" eb="110">
      <t>ルイセキ</t>
    </rPh>
    <rPh sb="110" eb="112">
      <t>ケッソン</t>
    </rPh>
    <rPh sb="112" eb="113">
      <t>キン</t>
    </rPh>
    <rPh sb="113" eb="115">
      <t>ヒリツ</t>
    </rPh>
    <rPh sb="116" eb="118">
      <t>ハッセイ</t>
    </rPh>
    <rPh sb="124" eb="126">
      <t>ケイエイ</t>
    </rPh>
    <rPh sb="127" eb="129">
      <t>ケンゼン</t>
    </rPh>
    <rPh sb="129" eb="130">
      <t>セイ</t>
    </rPh>
    <rPh sb="135" eb="137">
      <t>モンダイ</t>
    </rPh>
    <rPh sb="140" eb="141">
      <t>カンガ</t>
    </rPh>
    <rPh sb="147" eb="149">
      <t>リュウドウ</t>
    </rPh>
    <rPh sb="149" eb="151">
      <t>ヒリツ</t>
    </rPh>
    <rPh sb="152" eb="154">
      <t>トウガイ</t>
    </rPh>
    <rPh sb="154" eb="156">
      <t>シヒョウ</t>
    </rPh>
    <rPh sb="161" eb="163">
      <t>ミマン</t>
    </rPh>
    <rPh sb="168" eb="170">
      <t>リュウドウ</t>
    </rPh>
    <rPh sb="170" eb="172">
      <t>フサイ</t>
    </rPh>
    <rPh sb="174" eb="176">
      <t>ケンセツ</t>
    </rPh>
    <rPh sb="176" eb="178">
      <t>カイリョウ</t>
    </rPh>
    <rPh sb="178" eb="179">
      <t>ヒ</t>
    </rPh>
    <rPh sb="179" eb="180">
      <t>トウ</t>
    </rPh>
    <rPh sb="181" eb="182">
      <t>ア</t>
    </rPh>
    <rPh sb="186" eb="188">
      <t>キギョウ</t>
    </rPh>
    <rPh sb="188" eb="189">
      <t>サイ</t>
    </rPh>
    <rPh sb="190" eb="191">
      <t>フク</t>
    </rPh>
    <rPh sb="199" eb="201">
      <t>ザイゲン</t>
    </rPh>
    <rPh sb="204" eb="206">
      <t>セイビ</t>
    </rPh>
    <rPh sb="209" eb="211">
      <t>シセツ</t>
    </rPh>
    <rPh sb="216" eb="218">
      <t>ショウライ</t>
    </rPh>
    <rPh sb="219" eb="221">
      <t>ショウカン</t>
    </rPh>
    <rPh sb="222" eb="224">
      <t>ヘンサイ</t>
    </rPh>
    <rPh sb="225" eb="226">
      <t>ゲン</t>
    </rPh>
    <rPh sb="226" eb="227">
      <t>シ</t>
    </rPh>
    <rPh sb="228" eb="230">
      <t>シヨウ</t>
    </rPh>
    <rPh sb="230" eb="231">
      <t>リョウ</t>
    </rPh>
    <rPh sb="231" eb="233">
      <t>シュウニュウ</t>
    </rPh>
    <rPh sb="233" eb="234">
      <t>トウ</t>
    </rPh>
    <rPh sb="237" eb="238">
      <t>エ</t>
    </rPh>
    <rPh sb="242" eb="244">
      <t>ヨテイ</t>
    </rPh>
    <rPh sb="344" eb="346">
      <t>シヨウ</t>
    </rPh>
    <rPh sb="346" eb="347">
      <t>リョウ</t>
    </rPh>
    <rPh sb="348" eb="350">
      <t>カイシュウ</t>
    </rPh>
    <rPh sb="353" eb="355">
      <t>ケイヒ</t>
    </rPh>
    <rPh sb="356" eb="357">
      <t>スベ</t>
    </rPh>
    <rPh sb="358" eb="360">
      <t>シヨウ</t>
    </rPh>
    <rPh sb="360" eb="361">
      <t>リョウ</t>
    </rPh>
    <rPh sb="362" eb="363">
      <t>マカナ</t>
    </rPh>
    <rPh sb="369" eb="371">
      <t>フソク</t>
    </rPh>
    <rPh sb="371" eb="372">
      <t>ブン</t>
    </rPh>
    <rPh sb="399" eb="401">
      <t>レイワ</t>
    </rPh>
    <rPh sb="401" eb="403">
      <t>ガンネン</t>
    </rPh>
    <rPh sb="441" eb="443">
      <t>ゼンコク</t>
    </rPh>
    <rPh sb="443" eb="445">
      <t>ヘイキン</t>
    </rPh>
    <rPh sb="457" eb="459">
      <t>ルイジ</t>
    </rPh>
    <rPh sb="459" eb="461">
      <t>ダンタイ</t>
    </rPh>
    <rPh sb="462" eb="464">
      <t>ヘイキン</t>
    </rPh>
    <rPh sb="464" eb="465">
      <t>アタイ</t>
    </rPh>
    <rPh sb="466" eb="468">
      <t>シタマワ</t>
    </rPh>
    <rPh sb="521" eb="523">
      <t>ミマン</t>
    </rPh>
    <rPh sb="527" eb="529">
      <t>シヨウ</t>
    </rPh>
    <rPh sb="529" eb="530">
      <t>リョウ</t>
    </rPh>
    <rPh sb="530" eb="532">
      <t>シュウニュウ</t>
    </rPh>
    <rPh sb="533" eb="535">
      <t>ゾウカ</t>
    </rPh>
    <rPh sb="536" eb="537">
      <t>ハカ</t>
    </rPh>
    <phoneticPr fontId="4"/>
  </si>
  <si>
    <t>　平成30年4月1日より地方公営企業法の適用を受け、より一層の独立採算制と経営状況の改善に努めている。多額の一般会計からの繰入金の問題や将来的な施設の更新費用に対する財源の確保のため、令和元年度末までにストックマネジメント計画を策定するとともに、令和元年10月に料金改定を行う。</t>
    <rPh sb="45" eb="46">
      <t>ツト</t>
    </rPh>
    <rPh sb="92" eb="94">
      <t>レイワ</t>
    </rPh>
    <rPh sb="94" eb="95">
      <t>ガン</t>
    </rPh>
    <rPh sb="123" eb="125">
      <t>レイワ</t>
    </rPh>
    <rPh sb="125" eb="126">
      <t>ガン</t>
    </rPh>
    <rPh sb="126" eb="127">
      <t>ネン</t>
    </rPh>
    <rPh sb="136" eb="13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</si>
</sst>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name val="ＭＳ ゴシック"/>
      <family val="3"/>
      <charset val="128"/>
    </font>
    <font>
      <b/>
      <sz val="12"/>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F7C-4EE2-B4BF-48AD83E530CA}"/>
            </c:ext>
          </c:extLst>
        </c:ser>
        <c:dLbls>
          <c:showLegendKey val="0"/>
          <c:showVal val="0"/>
          <c:showCatName val="0"/>
          <c:showSerName val="0"/>
          <c:showPercent val="0"/>
          <c:showBubbleSize val="0"/>
        </c:dLbls>
        <c:gapWidth val="150"/>
        <c:axId val="294548080"/>
        <c:axId val="29454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5F7C-4EE2-B4BF-48AD83E530CA}"/>
            </c:ext>
          </c:extLst>
        </c:ser>
        <c:dLbls>
          <c:showLegendKey val="0"/>
          <c:showVal val="0"/>
          <c:showCatName val="0"/>
          <c:showSerName val="0"/>
          <c:showPercent val="0"/>
          <c:showBubbleSize val="0"/>
        </c:dLbls>
        <c:marker val="1"/>
        <c:smooth val="0"/>
        <c:axId val="294548080"/>
        <c:axId val="294548464"/>
      </c:lineChart>
      <c:dateAx>
        <c:axId val="294548080"/>
        <c:scaling>
          <c:orientation val="minMax"/>
        </c:scaling>
        <c:delete val="1"/>
        <c:axPos val="b"/>
        <c:numFmt formatCode="ge" sourceLinked="1"/>
        <c:majorTickMark val="none"/>
        <c:minorTickMark val="none"/>
        <c:tickLblPos val="none"/>
        <c:crossAx val="294548464"/>
        <c:crosses val="autoZero"/>
        <c:auto val="1"/>
        <c:lblOffset val="100"/>
        <c:baseTimeUnit val="years"/>
      </c:dateAx>
      <c:valAx>
        <c:axId val="29454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54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56.39</c:v>
                </c:pt>
              </c:numCache>
            </c:numRef>
          </c:val>
          <c:extLst>
            <c:ext xmlns:c16="http://schemas.microsoft.com/office/drawing/2014/chart" uri="{C3380CC4-5D6E-409C-BE32-E72D297353CC}">
              <c16:uniqueId val="{00000000-1C86-4FF0-B838-C86F42202551}"/>
            </c:ext>
          </c:extLst>
        </c:ser>
        <c:dLbls>
          <c:showLegendKey val="0"/>
          <c:showVal val="0"/>
          <c:showCatName val="0"/>
          <c:showSerName val="0"/>
          <c:showPercent val="0"/>
          <c:showBubbleSize val="0"/>
        </c:dLbls>
        <c:gapWidth val="150"/>
        <c:axId val="295682312"/>
        <c:axId val="29558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52.58</c:v>
                </c:pt>
              </c:numCache>
            </c:numRef>
          </c:val>
          <c:smooth val="0"/>
          <c:extLst>
            <c:ext xmlns:c16="http://schemas.microsoft.com/office/drawing/2014/chart" uri="{C3380CC4-5D6E-409C-BE32-E72D297353CC}">
              <c16:uniqueId val="{00000001-1C86-4FF0-B838-C86F42202551}"/>
            </c:ext>
          </c:extLst>
        </c:ser>
        <c:dLbls>
          <c:showLegendKey val="0"/>
          <c:showVal val="0"/>
          <c:showCatName val="0"/>
          <c:showSerName val="0"/>
          <c:showPercent val="0"/>
          <c:showBubbleSize val="0"/>
        </c:dLbls>
        <c:marker val="1"/>
        <c:smooth val="0"/>
        <c:axId val="295682312"/>
        <c:axId val="295588248"/>
      </c:lineChart>
      <c:dateAx>
        <c:axId val="295682312"/>
        <c:scaling>
          <c:orientation val="minMax"/>
        </c:scaling>
        <c:delete val="1"/>
        <c:axPos val="b"/>
        <c:numFmt formatCode="ge" sourceLinked="1"/>
        <c:majorTickMark val="none"/>
        <c:minorTickMark val="none"/>
        <c:tickLblPos val="none"/>
        <c:crossAx val="295588248"/>
        <c:crosses val="autoZero"/>
        <c:auto val="1"/>
        <c:lblOffset val="100"/>
        <c:baseTimeUnit val="years"/>
      </c:dateAx>
      <c:valAx>
        <c:axId val="29558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8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81.680000000000007</c:v>
                </c:pt>
              </c:numCache>
            </c:numRef>
          </c:val>
          <c:extLst>
            <c:ext xmlns:c16="http://schemas.microsoft.com/office/drawing/2014/chart" uri="{C3380CC4-5D6E-409C-BE32-E72D297353CC}">
              <c16:uniqueId val="{00000000-BAF0-4643-BB02-977D4E0BD827}"/>
            </c:ext>
          </c:extLst>
        </c:ser>
        <c:dLbls>
          <c:showLegendKey val="0"/>
          <c:showVal val="0"/>
          <c:showCatName val="0"/>
          <c:showSerName val="0"/>
          <c:showPercent val="0"/>
          <c:showBubbleSize val="0"/>
        </c:dLbls>
        <c:gapWidth val="150"/>
        <c:axId val="295589424"/>
        <c:axId val="29558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83.02</c:v>
                </c:pt>
              </c:numCache>
            </c:numRef>
          </c:val>
          <c:smooth val="0"/>
          <c:extLst>
            <c:ext xmlns:c16="http://schemas.microsoft.com/office/drawing/2014/chart" uri="{C3380CC4-5D6E-409C-BE32-E72D297353CC}">
              <c16:uniqueId val="{00000001-BAF0-4643-BB02-977D4E0BD827}"/>
            </c:ext>
          </c:extLst>
        </c:ser>
        <c:dLbls>
          <c:showLegendKey val="0"/>
          <c:showVal val="0"/>
          <c:showCatName val="0"/>
          <c:showSerName val="0"/>
          <c:showPercent val="0"/>
          <c:showBubbleSize val="0"/>
        </c:dLbls>
        <c:marker val="1"/>
        <c:smooth val="0"/>
        <c:axId val="295589424"/>
        <c:axId val="295589816"/>
      </c:lineChart>
      <c:dateAx>
        <c:axId val="295589424"/>
        <c:scaling>
          <c:orientation val="minMax"/>
        </c:scaling>
        <c:delete val="1"/>
        <c:axPos val="b"/>
        <c:numFmt formatCode="ge" sourceLinked="1"/>
        <c:majorTickMark val="none"/>
        <c:minorTickMark val="none"/>
        <c:tickLblPos val="none"/>
        <c:crossAx val="295589816"/>
        <c:crosses val="autoZero"/>
        <c:auto val="1"/>
        <c:lblOffset val="100"/>
        <c:baseTimeUnit val="years"/>
      </c:dateAx>
      <c:valAx>
        <c:axId val="29558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58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100.79</c:v>
                </c:pt>
              </c:numCache>
            </c:numRef>
          </c:val>
          <c:extLst>
            <c:ext xmlns:c16="http://schemas.microsoft.com/office/drawing/2014/chart" uri="{C3380CC4-5D6E-409C-BE32-E72D297353CC}">
              <c16:uniqueId val="{00000000-4921-4092-90D9-928D5025ED10}"/>
            </c:ext>
          </c:extLst>
        </c:ser>
        <c:dLbls>
          <c:showLegendKey val="0"/>
          <c:showVal val="0"/>
          <c:showCatName val="0"/>
          <c:showSerName val="0"/>
          <c:showPercent val="0"/>
          <c:showBubbleSize val="0"/>
        </c:dLbls>
        <c:gapWidth val="150"/>
        <c:axId val="295098704"/>
        <c:axId val="29512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104.14</c:v>
                </c:pt>
              </c:numCache>
            </c:numRef>
          </c:val>
          <c:smooth val="0"/>
          <c:extLst>
            <c:ext xmlns:c16="http://schemas.microsoft.com/office/drawing/2014/chart" uri="{C3380CC4-5D6E-409C-BE32-E72D297353CC}">
              <c16:uniqueId val="{00000001-4921-4092-90D9-928D5025ED10}"/>
            </c:ext>
          </c:extLst>
        </c:ser>
        <c:dLbls>
          <c:showLegendKey val="0"/>
          <c:showVal val="0"/>
          <c:showCatName val="0"/>
          <c:showSerName val="0"/>
          <c:showPercent val="0"/>
          <c:showBubbleSize val="0"/>
        </c:dLbls>
        <c:marker val="1"/>
        <c:smooth val="0"/>
        <c:axId val="295098704"/>
        <c:axId val="295120592"/>
      </c:lineChart>
      <c:dateAx>
        <c:axId val="295098704"/>
        <c:scaling>
          <c:orientation val="minMax"/>
        </c:scaling>
        <c:delete val="1"/>
        <c:axPos val="b"/>
        <c:numFmt formatCode="ge" sourceLinked="1"/>
        <c:majorTickMark val="none"/>
        <c:minorTickMark val="none"/>
        <c:tickLblPos val="none"/>
        <c:crossAx val="295120592"/>
        <c:crosses val="autoZero"/>
        <c:auto val="1"/>
        <c:lblOffset val="100"/>
        <c:baseTimeUnit val="years"/>
      </c:dateAx>
      <c:valAx>
        <c:axId val="29512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09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3.24</c:v>
                </c:pt>
              </c:numCache>
            </c:numRef>
          </c:val>
          <c:extLst>
            <c:ext xmlns:c16="http://schemas.microsoft.com/office/drawing/2014/chart" uri="{C3380CC4-5D6E-409C-BE32-E72D297353CC}">
              <c16:uniqueId val="{00000000-25AD-4C88-98A1-C1C8CF5174B3}"/>
            </c:ext>
          </c:extLst>
        </c:ser>
        <c:dLbls>
          <c:showLegendKey val="0"/>
          <c:showVal val="0"/>
          <c:showCatName val="0"/>
          <c:showSerName val="0"/>
          <c:showPercent val="0"/>
          <c:showBubbleSize val="0"/>
        </c:dLbls>
        <c:gapWidth val="150"/>
        <c:axId val="295154608"/>
        <c:axId val="29515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15.95</c:v>
                </c:pt>
              </c:numCache>
            </c:numRef>
          </c:val>
          <c:smooth val="0"/>
          <c:extLst>
            <c:ext xmlns:c16="http://schemas.microsoft.com/office/drawing/2014/chart" uri="{C3380CC4-5D6E-409C-BE32-E72D297353CC}">
              <c16:uniqueId val="{00000001-25AD-4C88-98A1-C1C8CF5174B3}"/>
            </c:ext>
          </c:extLst>
        </c:ser>
        <c:dLbls>
          <c:showLegendKey val="0"/>
          <c:showVal val="0"/>
          <c:showCatName val="0"/>
          <c:showSerName val="0"/>
          <c:showPercent val="0"/>
          <c:showBubbleSize val="0"/>
        </c:dLbls>
        <c:marker val="1"/>
        <c:smooth val="0"/>
        <c:axId val="295154608"/>
        <c:axId val="295154992"/>
      </c:lineChart>
      <c:dateAx>
        <c:axId val="295154608"/>
        <c:scaling>
          <c:orientation val="minMax"/>
        </c:scaling>
        <c:delete val="1"/>
        <c:axPos val="b"/>
        <c:numFmt formatCode="ge" sourceLinked="1"/>
        <c:majorTickMark val="none"/>
        <c:minorTickMark val="none"/>
        <c:tickLblPos val="none"/>
        <c:crossAx val="295154992"/>
        <c:crosses val="autoZero"/>
        <c:auto val="1"/>
        <c:lblOffset val="100"/>
        <c:baseTimeUnit val="years"/>
      </c:dateAx>
      <c:valAx>
        <c:axId val="29515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15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7ED-42B7-B8BA-7371B530F979}"/>
            </c:ext>
          </c:extLst>
        </c:ser>
        <c:dLbls>
          <c:showLegendKey val="0"/>
          <c:showVal val="0"/>
          <c:showCatName val="0"/>
          <c:showSerName val="0"/>
          <c:showPercent val="0"/>
          <c:showBubbleSize val="0"/>
        </c:dLbls>
        <c:gapWidth val="150"/>
        <c:axId val="295310520"/>
        <c:axId val="29531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7ED-42B7-B8BA-7371B530F979}"/>
            </c:ext>
          </c:extLst>
        </c:ser>
        <c:dLbls>
          <c:showLegendKey val="0"/>
          <c:showVal val="0"/>
          <c:showCatName val="0"/>
          <c:showSerName val="0"/>
          <c:showPercent val="0"/>
          <c:showBubbleSize val="0"/>
        </c:dLbls>
        <c:marker val="1"/>
        <c:smooth val="0"/>
        <c:axId val="295310520"/>
        <c:axId val="295312952"/>
      </c:lineChart>
      <c:dateAx>
        <c:axId val="295310520"/>
        <c:scaling>
          <c:orientation val="minMax"/>
        </c:scaling>
        <c:delete val="1"/>
        <c:axPos val="b"/>
        <c:numFmt formatCode="ge" sourceLinked="1"/>
        <c:majorTickMark val="none"/>
        <c:minorTickMark val="none"/>
        <c:tickLblPos val="none"/>
        <c:crossAx val="295312952"/>
        <c:crosses val="autoZero"/>
        <c:auto val="1"/>
        <c:lblOffset val="100"/>
        <c:baseTimeUnit val="years"/>
      </c:dateAx>
      <c:valAx>
        <c:axId val="29531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31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B92-4E77-9BAC-C3C0AE171CC4}"/>
            </c:ext>
          </c:extLst>
        </c:ser>
        <c:dLbls>
          <c:showLegendKey val="0"/>
          <c:showVal val="0"/>
          <c:showCatName val="0"/>
          <c:showSerName val="0"/>
          <c:showPercent val="0"/>
          <c:showBubbleSize val="0"/>
        </c:dLbls>
        <c:gapWidth val="150"/>
        <c:axId val="294394704"/>
        <c:axId val="29439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73.180000000000007</c:v>
                </c:pt>
              </c:numCache>
            </c:numRef>
          </c:val>
          <c:smooth val="0"/>
          <c:extLst>
            <c:ext xmlns:c16="http://schemas.microsoft.com/office/drawing/2014/chart" uri="{C3380CC4-5D6E-409C-BE32-E72D297353CC}">
              <c16:uniqueId val="{00000001-9B92-4E77-9BAC-C3C0AE171CC4}"/>
            </c:ext>
          </c:extLst>
        </c:ser>
        <c:dLbls>
          <c:showLegendKey val="0"/>
          <c:showVal val="0"/>
          <c:showCatName val="0"/>
          <c:showSerName val="0"/>
          <c:showPercent val="0"/>
          <c:showBubbleSize val="0"/>
        </c:dLbls>
        <c:marker val="1"/>
        <c:smooth val="0"/>
        <c:axId val="294394704"/>
        <c:axId val="294395096"/>
      </c:lineChart>
      <c:dateAx>
        <c:axId val="294394704"/>
        <c:scaling>
          <c:orientation val="minMax"/>
        </c:scaling>
        <c:delete val="1"/>
        <c:axPos val="b"/>
        <c:numFmt formatCode="ge" sourceLinked="1"/>
        <c:majorTickMark val="none"/>
        <c:minorTickMark val="none"/>
        <c:tickLblPos val="none"/>
        <c:crossAx val="294395096"/>
        <c:crosses val="autoZero"/>
        <c:auto val="1"/>
        <c:lblOffset val="100"/>
        <c:baseTimeUnit val="years"/>
      </c:dateAx>
      <c:valAx>
        <c:axId val="29439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39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37.6</c:v>
                </c:pt>
              </c:numCache>
            </c:numRef>
          </c:val>
          <c:extLst>
            <c:ext xmlns:c16="http://schemas.microsoft.com/office/drawing/2014/chart" uri="{C3380CC4-5D6E-409C-BE32-E72D297353CC}">
              <c16:uniqueId val="{00000000-029E-434A-B49F-3BBC7A8D8898}"/>
            </c:ext>
          </c:extLst>
        </c:ser>
        <c:dLbls>
          <c:showLegendKey val="0"/>
          <c:showVal val="0"/>
          <c:showCatName val="0"/>
          <c:showSerName val="0"/>
          <c:showPercent val="0"/>
          <c:showBubbleSize val="0"/>
        </c:dLbls>
        <c:gapWidth val="150"/>
        <c:axId val="295682704"/>
        <c:axId val="29568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52.32</c:v>
                </c:pt>
              </c:numCache>
            </c:numRef>
          </c:val>
          <c:smooth val="0"/>
          <c:extLst>
            <c:ext xmlns:c16="http://schemas.microsoft.com/office/drawing/2014/chart" uri="{C3380CC4-5D6E-409C-BE32-E72D297353CC}">
              <c16:uniqueId val="{00000001-029E-434A-B49F-3BBC7A8D8898}"/>
            </c:ext>
          </c:extLst>
        </c:ser>
        <c:dLbls>
          <c:showLegendKey val="0"/>
          <c:showVal val="0"/>
          <c:showCatName val="0"/>
          <c:showSerName val="0"/>
          <c:showPercent val="0"/>
          <c:showBubbleSize val="0"/>
        </c:dLbls>
        <c:marker val="1"/>
        <c:smooth val="0"/>
        <c:axId val="295682704"/>
        <c:axId val="295683096"/>
      </c:lineChart>
      <c:dateAx>
        <c:axId val="295682704"/>
        <c:scaling>
          <c:orientation val="minMax"/>
        </c:scaling>
        <c:delete val="1"/>
        <c:axPos val="b"/>
        <c:numFmt formatCode="ge" sourceLinked="1"/>
        <c:majorTickMark val="none"/>
        <c:minorTickMark val="none"/>
        <c:tickLblPos val="none"/>
        <c:crossAx val="295683096"/>
        <c:crosses val="autoZero"/>
        <c:auto val="1"/>
        <c:lblOffset val="100"/>
        <c:baseTimeUnit val="years"/>
      </c:dateAx>
      <c:valAx>
        <c:axId val="29568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8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3A5-495C-8367-5091C79107B1}"/>
            </c:ext>
          </c:extLst>
        </c:ser>
        <c:dLbls>
          <c:showLegendKey val="0"/>
          <c:showVal val="0"/>
          <c:showCatName val="0"/>
          <c:showSerName val="0"/>
          <c:showPercent val="0"/>
          <c:showBubbleSize val="0"/>
        </c:dLbls>
        <c:gapWidth val="150"/>
        <c:axId val="295684272"/>
        <c:axId val="29568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958.81</c:v>
                </c:pt>
              </c:numCache>
            </c:numRef>
          </c:val>
          <c:smooth val="0"/>
          <c:extLst>
            <c:ext xmlns:c16="http://schemas.microsoft.com/office/drawing/2014/chart" uri="{C3380CC4-5D6E-409C-BE32-E72D297353CC}">
              <c16:uniqueId val="{00000001-13A5-495C-8367-5091C79107B1}"/>
            </c:ext>
          </c:extLst>
        </c:ser>
        <c:dLbls>
          <c:showLegendKey val="0"/>
          <c:showVal val="0"/>
          <c:showCatName val="0"/>
          <c:showSerName val="0"/>
          <c:showPercent val="0"/>
          <c:showBubbleSize val="0"/>
        </c:dLbls>
        <c:marker val="1"/>
        <c:smooth val="0"/>
        <c:axId val="295684272"/>
        <c:axId val="295684664"/>
      </c:lineChart>
      <c:dateAx>
        <c:axId val="295684272"/>
        <c:scaling>
          <c:orientation val="minMax"/>
        </c:scaling>
        <c:delete val="1"/>
        <c:axPos val="b"/>
        <c:numFmt formatCode="ge" sourceLinked="1"/>
        <c:majorTickMark val="none"/>
        <c:minorTickMark val="none"/>
        <c:tickLblPos val="none"/>
        <c:crossAx val="295684664"/>
        <c:crosses val="autoZero"/>
        <c:auto val="1"/>
        <c:lblOffset val="100"/>
        <c:baseTimeUnit val="years"/>
      </c:dateAx>
      <c:valAx>
        <c:axId val="29568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8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70.64</c:v>
                </c:pt>
              </c:numCache>
            </c:numRef>
          </c:val>
          <c:extLst>
            <c:ext xmlns:c16="http://schemas.microsoft.com/office/drawing/2014/chart" uri="{C3380CC4-5D6E-409C-BE32-E72D297353CC}">
              <c16:uniqueId val="{00000000-6C83-48B2-AE7F-609CB2C329A4}"/>
            </c:ext>
          </c:extLst>
        </c:ser>
        <c:dLbls>
          <c:showLegendKey val="0"/>
          <c:showVal val="0"/>
          <c:showCatName val="0"/>
          <c:showSerName val="0"/>
          <c:showPercent val="0"/>
          <c:showBubbleSize val="0"/>
        </c:dLbls>
        <c:gapWidth val="150"/>
        <c:axId val="295681920"/>
        <c:axId val="29439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c:ext xmlns:c16="http://schemas.microsoft.com/office/drawing/2014/chart" uri="{C3380CC4-5D6E-409C-BE32-E72D297353CC}">
              <c16:uniqueId val="{00000001-6C83-48B2-AE7F-609CB2C329A4}"/>
            </c:ext>
          </c:extLst>
        </c:ser>
        <c:dLbls>
          <c:showLegendKey val="0"/>
          <c:showVal val="0"/>
          <c:showCatName val="0"/>
          <c:showSerName val="0"/>
          <c:showPercent val="0"/>
          <c:showBubbleSize val="0"/>
        </c:dLbls>
        <c:marker val="1"/>
        <c:smooth val="0"/>
        <c:axId val="295681920"/>
        <c:axId val="294397056"/>
      </c:lineChart>
      <c:dateAx>
        <c:axId val="295681920"/>
        <c:scaling>
          <c:orientation val="minMax"/>
        </c:scaling>
        <c:delete val="1"/>
        <c:axPos val="b"/>
        <c:numFmt formatCode="ge" sourceLinked="1"/>
        <c:majorTickMark val="none"/>
        <c:minorTickMark val="none"/>
        <c:tickLblPos val="none"/>
        <c:crossAx val="294397056"/>
        <c:crosses val="autoZero"/>
        <c:auto val="1"/>
        <c:lblOffset val="100"/>
        <c:baseTimeUnit val="years"/>
      </c:dateAx>
      <c:valAx>
        <c:axId val="2943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164.65</c:v>
                </c:pt>
              </c:numCache>
            </c:numRef>
          </c:val>
          <c:extLst>
            <c:ext xmlns:c16="http://schemas.microsoft.com/office/drawing/2014/chart" uri="{C3380CC4-5D6E-409C-BE32-E72D297353CC}">
              <c16:uniqueId val="{00000000-212D-41B6-81D4-407E2EAC35AC}"/>
            </c:ext>
          </c:extLst>
        </c:ser>
        <c:dLbls>
          <c:showLegendKey val="0"/>
          <c:showVal val="0"/>
          <c:showCatName val="0"/>
          <c:showSerName val="0"/>
          <c:showPercent val="0"/>
          <c:showBubbleSize val="0"/>
        </c:dLbls>
        <c:gapWidth val="150"/>
        <c:axId val="295586680"/>
        <c:axId val="29558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190.99</c:v>
                </c:pt>
              </c:numCache>
            </c:numRef>
          </c:val>
          <c:smooth val="0"/>
          <c:extLst>
            <c:ext xmlns:c16="http://schemas.microsoft.com/office/drawing/2014/chart" uri="{C3380CC4-5D6E-409C-BE32-E72D297353CC}">
              <c16:uniqueId val="{00000001-212D-41B6-81D4-407E2EAC35AC}"/>
            </c:ext>
          </c:extLst>
        </c:ser>
        <c:dLbls>
          <c:showLegendKey val="0"/>
          <c:showVal val="0"/>
          <c:showCatName val="0"/>
          <c:showSerName val="0"/>
          <c:showPercent val="0"/>
          <c:showBubbleSize val="0"/>
        </c:dLbls>
        <c:marker val="1"/>
        <c:smooth val="0"/>
        <c:axId val="295586680"/>
        <c:axId val="295587072"/>
      </c:lineChart>
      <c:dateAx>
        <c:axId val="295586680"/>
        <c:scaling>
          <c:orientation val="minMax"/>
        </c:scaling>
        <c:delete val="1"/>
        <c:axPos val="b"/>
        <c:numFmt formatCode="ge" sourceLinked="1"/>
        <c:majorTickMark val="none"/>
        <c:minorTickMark val="none"/>
        <c:tickLblPos val="none"/>
        <c:crossAx val="295587072"/>
        <c:crosses val="autoZero"/>
        <c:auto val="1"/>
        <c:lblOffset val="100"/>
        <c:baseTimeUnit val="years"/>
      </c:dateAx>
      <c:valAx>
        <c:axId val="2955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58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V1"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湖西市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59678</v>
      </c>
      <c r="AM8" s="50"/>
      <c r="AN8" s="50"/>
      <c r="AO8" s="50"/>
      <c r="AP8" s="50"/>
      <c r="AQ8" s="50"/>
      <c r="AR8" s="50"/>
      <c r="AS8" s="50"/>
      <c r="AT8" s="45">
        <f>データ!T6</f>
        <v>86.56</v>
      </c>
      <c r="AU8" s="45"/>
      <c r="AV8" s="45"/>
      <c r="AW8" s="45"/>
      <c r="AX8" s="45"/>
      <c r="AY8" s="45"/>
      <c r="AZ8" s="45"/>
      <c r="BA8" s="45"/>
      <c r="BB8" s="45">
        <f>データ!U6</f>
        <v>689.44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60.05</v>
      </c>
      <c r="J10" s="45"/>
      <c r="K10" s="45"/>
      <c r="L10" s="45"/>
      <c r="M10" s="45"/>
      <c r="N10" s="45"/>
      <c r="O10" s="45"/>
      <c r="P10" s="45">
        <f>データ!P6</f>
        <v>36.700000000000003</v>
      </c>
      <c r="Q10" s="45"/>
      <c r="R10" s="45"/>
      <c r="S10" s="45"/>
      <c r="T10" s="45"/>
      <c r="U10" s="45"/>
      <c r="V10" s="45"/>
      <c r="W10" s="45">
        <f>データ!Q6</f>
        <v>96.5</v>
      </c>
      <c r="X10" s="45"/>
      <c r="Y10" s="45"/>
      <c r="Z10" s="45"/>
      <c r="AA10" s="45"/>
      <c r="AB10" s="45"/>
      <c r="AC10" s="45"/>
      <c r="AD10" s="50">
        <f>データ!R6</f>
        <v>2290</v>
      </c>
      <c r="AE10" s="50"/>
      <c r="AF10" s="50"/>
      <c r="AG10" s="50"/>
      <c r="AH10" s="50"/>
      <c r="AI10" s="50"/>
      <c r="AJ10" s="50"/>
      <c r="AK10" s="2"/>
      <c r="AL10" s="50">
        <f>データ!V6</f>
        <v>21889</v>
      </c>
      <c r="AM10" s="50"/>
      <c r="AN10" s="50"/>
      <c r="AO10" s="50"/>
      <c r="AP10" s="50"/>
      <c r="AQ10" s="50"/>
      <c r="AR10" s="50"/>
      <c r="AS10" s="50"/>
      <c r="AT10" s="45">
        <f>データ!W6</f>
        <v>4.46</v>
      </c>
      <c r="AU10" s="45"/>
      <c r="AV10" s="45"/>
      <c r="AW10" s="45"/>
      <c r="AX10" s="45"/>
      <c r="AY10" s="45"/>
      <c r="AZ10" s="45"/>
      <c r="BA10" s="45"/>
      <c r="BB10" s="45">
        <f>データ!X6</f>
        <v>4907.8500000000004</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81" t="s">
        <v>26</v>
      </c>
      <c r="BM14" s="82"/>
      <c r="BN14" s="82"/>
      <c r="BO14" s="82"/>
      <c r="BP14" s="82"/>
      <c r="BQ14" s="82"/>
      <c r="BR14" s="82"/>
      <c r="BS14" s="82"/>
      <c r="BT14" s="82"/>
      <c r="BU14" s="82"/>
      <c r="BV14" s="82"/>
      <c r="BW14" s="82"/>
      <c r="BX14" s="82"/>
      <c r="BY14" s="82"/>
      <c r="BZ14" s="83"/>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84"/>
      <c r="BM15" s="85"/>
      <c r="BN15" s="85"/>
      <c r="BO15" s="85"/>
      <c r="BP15" s="85"/>
      <c r="BQ15" s="85"/>
      <c r="BR15" s="85"/>
      <c r="BS15" s="85"/>
      <c r="BT15" s="85"/>
      <c r="BU15" s="85"/>
      <c r="BV15" s="85"/>
      <c r="BW15" s="85"/>
      <c r="BX15" s="85"/>
      <c r="BY15" s="85"/>
      <c r="BZ15" s="8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7" t="s">
        <v>109</v>
      </c>
      <c r="BM16" s="88"/>
      <c r="BN16" s="88"/>
      <c r="BO16" s="88"/>
      <c r="BP16" s="88"/>
      <c r="BQ16" s="88"/>
      <c r="BR16" s="88"/>
      <c r="BS16" s="88"/>
      <c r="BT16" s="88"/>
      <c r="BU16" s="88"/>
      <c r="BV16" s="88"/>
      <c r="BW16" s="88"/>
      <c r="BX16" s="88"/>
      <c r="BY16" s="88"/>
      <c r="BZ16" s="8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110</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hX6QuXG8BJIN3XE34E3M2460tah2aD2lrNxLyP5VLCCXj8y76O+sja/lpRemgxsR3LUCWQfHgwmgB82+hK2gSw==" saltValue="YzIUMGjQ4mpPhvEPpbCI9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94" t="s">
        <v>52</v>
      </c>
      <c r="I3" s="95"/>
      <c r="J3" s="95"/>
      <c r="K3" s="95"/>
      <c r="L3" s="95"/>
      <c r="M3" s="95"/>
      <c r="N3" s="95"/>
      <c r="O3" s="95"/>
      <c r="P3" s="95"/>
      <c r="Q3" s="95"/>
      <c r="R3" s="95"/>
      <c r="S3" s="95"/>
      <c r="T3" s="95"/>
      <c r="U3" s="95"/>
      <c r="V3" s="95"/>
      <c r="W3" s="95"/>
      <c r="X3" s="96"/>
      <c r="Y3" s="100" t="s">
        <v>53</v>
      </c>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t="s">
        <v>54</v>
      </c>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row>
    <row r="4" spans="1:148" x14ac:dyDescent="0.15">
      <c r="A4" s="28" t="s">
        <v>55</v>
      </c>
      <c r="B4" s="30"/>
      <c r="C4" s="30"/>
      <c r="D4" s="30"/>
      <c r="E4" s="30"/>
      <c r="F4" s="30"/>
      <c r="G4" s="30"/>
      <c r="H4" s="97"/>
      <c r="I4" s="98"/>
      <c r="J4" s="98"/>
      <c r="K4" s="98"/>
      <c r="L4" s="98"/>
      <c r="M4" s="98"/>
      <c r="N4" s="98"/>
      <c r="O4" s="98"/>
      <c r="P4" s="98"/>
      <c r="Q4" s="98"/>
      <c r="R4" s="98"/>
      <c r="S4" s="98"/>
      <c r="T4" s="98"/>
      <c r="U4" s="98"/>
      <c r="V4" s="98"/>
      <c r="W4" s="98"/>
      <c r="X4" s="99"/>
      <c r="Y4" s="93" t="s">
        <v>56</v>
      </c>
      <c r="Z4" s="93"/>
      <c r="AA4" s="93"/>
      <c r="AB4" s="93"/>
      <c r="AC4" s="93"/>
      <c r="AD4" s="93"/>
      <c r="AE4" s="93"/>
      <c r="AF4" s="93"/>
      <c r="AG4" s="93"/>
      <c r="AH4" s="93"/>
      <c r="AI4" s="93"/>
      <c r="AJ4" s="93" t="s">
        <v>57</v>
      </c>
      <c r="AK4" s="93"/>
      <c r="AL4" s="93"/>
      <c r="AM4" s="93"/>
      <c r="AN4" s="93"/>
      <c r="AO4" s="93"/>
      <c r="AP4" s="93"/>
      <c r="AQ4" s="93"/>
      <c r="AR4" s="93"/>
      <c r="AS4" s="93"/>
      <c r="AT4" s="93"/>
      <c r="AU4" s="93" t="s">
        <v>58</v>
      </c>
      <c r="AV4" s="93"/>
      <c r="AW4" s="93"/>
      <c r="AX4" s="93"/>
      <c r="AY4" s="93"/>
      <c r="AZ4" s="93"/>
      <c r="BA4" s="93"/>
      <c r="BB4" s="93"/>
      <c r="BC4" s="93"/>
      <c r="BD4" s="93"/>
      <c r="BE4" s="93"/>
      <c r="BF4" s="93" t="s">
        <v>59</v>
      </c>
      <c r="BG4" s="93"/>
      <c r="BH4" s="93"/>
      <c r="BI4" s="93"/>
      <c r="BJ4" s="93"/>
      <c r="BK4" s="93"/>
      <c r="BL4" s="93"/>
      <c r="BM4" s="93"/>
      <c r="BN4" s="93"/>
      <c r="BO4" s="93"/>
      <c r="BP4" s="93"/>
      <c r="BQ4" s="93" t="s">
        <v>60</v>
      </c>
      <c r="BR4" s="93"/>
      <c r="BS4" s="93"/>
      <c r="BT4" s="93"/>
      <c r="BU4" s="93"/>
      <c r="BV4" s="93"/>
      <c r="BW4" s="93"/>
      <c r="BX4" s="93"/>
      <c r="BY4" s="93"/>
      <c r="BZ4" s="93"/>
      <c r="CA4" s="93"/>
      <c r="CB4" s="93" t="s">
        <v>61</v>
      </c>
      <c r="CC4" s="93"/>
      <c r="CD4" s="93"/>
      <c r="CE4" s="93"/>
      <c r="CF4" s="93"/>
      <c r="CG4" s="93"/>
      <c r="CH4" s="93"/>
      <c r="CI4" s="93"/>
      <c r="CJ4" s="93"/>
      <c r="CK4" s="93"/>
      <c r="CL4" s="93"/>
      <c r="CM4" s="93" t="s">
        <v>62</v>
      </c>
      <c r="CN4" s="93"/>
      <c r="CO4" s="93"/>
      <c r="CP4" s="93"/>
      <c r="CQ4" s="93"/>
      <c r="CR4" s="93"/>
      <c r="CS4" s="93"/>
      <c r="CT4" s="93"/>
      <c r="CU4" s="93"/>
      <c r="CV4" s="93"/>
      <c r="CW4" s="93"/>
      <c r="CX4" s="93" t="s">
        <v>63</v>
      </c>
      <c r="CY4" s="93"/>
      <c r="CZ4" s="93"/>
      <c r="DA4" s="93"/>
      <c r="DB4" s="93"/>
      <c r="DC4" s="93"/>
      <c r="DD4" s="93"/>
      <c r="DE4" s="93"/>
      <c r="DF4" s="93"/>
      <c r="DG4" s="93"/>
      <c r="DH4" s="93"/>
      <c r="DI4" s="93" t="s">
        <v>64</v>
      </c>
      <c r="DJ4" s="93"/>
      <c r="DK4" s="93"/>
      <c r="DL4" s="93"/>
      <c r="DM4" s="93"/>
      <c r="DN4" s="93"/>
      <c r="DO4" s="93"/>
      <c r="DP4" s="93"/>
      <c r="DQ4" s="93"/>
      <c r="DR4" s="93"/>
      <c r="DS4" s="93"/>
      <c r="DT4" s="93" t="s">
        <v>65</v>
      </c>
      <c r="DU4" s="93"/>
      <c r="DV4" s="93"/>
      <c r="DW4" s="93"/>
      <c r="DX4" s="93"/>
      <c r="DY4" s="93"/>
      <c r="DZ4" s="93"/>
      <c r="EA4" s="93"/>
      <c r="EB4" s="93"/>
      <c r="EC4" s="93"/>
      <c r="ED4" s="93"/>
      <c r="EE4" s="93" t="s">
        <v>66</v>
      </c>
      <c r="EF4" s="93"/>
      <c r="EG4" s="93"/>
      <c r="EH4" s="93"/>
      <c r="EI4" s="93"/>
      <c r="EJ4" s="93"/>
      <c r="EK4" s="93"/>
      <c r="EL4" s="93"/>
      <c r="EM4" s="93"/>
      <c r="EN4" s="93"/>
      <c r="EO4" s="93"/>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222216</v>
      </c>
      <c r="D6" s="33">
        <f t="shared" si="3"/>
        <v>46</v>
      </c>
      <c r="E6" s="33">
        <f t="shared" si="3"/>
        <v>17</v>
      </c>
      <c r="F6" s="33">
        <f t="shared" si="3"/>
        <v>1</v>
      </c>
      <c r="G6" s="33">
        <f t="shared" si="3"/>
        <v>0</v>
      </c>
      <c r="H6" s="33" t="str">
        <f t="shared" si="3"/>
        <v>静岡県　湖西市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60.05</v>
      </c>
      <c r="P6" s="34">
        <f t="shared" si="3"/>
        <v>36.700000000000003</v>
      </c>
      <c r="Q6" s="34">
        <f t="shared" si="3"/>
        <v>96.5</v>
      </c>
      <c r="R6" s="34">
        <f t="shared" si="3"/>
        <v>2290</v>
      </c>
      <c r="S6" s="34">
        <f t="shared" si="3"/>
        <v>59678</v>
      </c>
      <c r="T6" s="34">
        <f t="shared" si="3"/>
        <v>86.56</v>
      </c>
      <c r="U6" s="34">
        <f t="shared" si="3"/>
        <v>689.44</v>
      </c>
      <c r="V6" s="34">
        <f t="shared" si="3"/>
        <v>21889</v>
      </c>
      <c r="W6" s="34">
        <f t="shared" si="3"/>
        <v>4.46</v>
      </c>
      <c r="X6" s="34">
        <f t="shared" si="3"/>
        <v>4907.8500000000004</v>
      </c>
      <c r="Y6" s="35" t="str">
        <f>IF(Y7="",NA(),Y7)</f>
        <v>-</v>
      </c>
      <c r="Z6" s="35" t="str">
        <f t="shared" ref="Z6:AH6" si="4">IF(Z7="",NA(),Z7)</f>
        <v>-</v>
      </c>
      <c r="AA6" s="35" t="str">
        <f t="shared" si="4"/>
        <v>-</v>
      </c>
      <c r="AB6" s="35" t="str">
        <f t="shared" si="4"/>
        <v>-</v>
      </c>
      <c r="AC6" s="35">
        <f t="shared" si="4"/>
        <v>100.79</v>
      </c>
      <c r="AD6" s="35" t="str">
        <f t="shared" si="4"/>
        <v>-</v>
      </c>
      <c r="AE6" s="35" t="str">
        <f t="shared" si="4"/>
        <v>-</v>
      </c>
      <c r="AF6" s="35" t="str">
        <f t="shared" si="4"/>
        <v>-</v>
      </c>
      <c r="AG6" s="35" t="str">
        <f t="shared" si="4"/>
        <v>-</v>
      </c>
      <c r="AH6" s="35">
        <f t="shared" si="4"/>
        <v>104.14</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73.180000000000007</v>
      </c>
      <c r="AT6" s="34" t="str">
        <f>IF(AT7="","",IF(AT7="-","【-】","【"&amp;SUBSTITUTE(TEXT(AT7,"#,##0.00"),"-","△")&amp;"】"))</f>
        <v>【3.28】</v>
      </c>
      <c r="AU6" s="35" t="str">
        <f>IF(AU7="",NA(),AU7)</f>
        <v>-</v>
      </c>
      <c r="AV6" s="35" t="str">
        <f t="shared" ref="AV6:BD6" si="6">IF(AV7="",NA(),AV7)</f>
        <v>-</v>
      </c>
      <c r="AW6" s="35" t="str">
        <f t="shared" si="6"/>
        <v>-</v>
      </c>
      <c r="AX6" s="35" t="str">
        <f t="shared" si="6"/>
        <v>-</v>
      </c>
      <c r="AY6" s="35">
        <f t="shared" si="6"/>
        <v>37.6</v>
      </c>
      <c r="AZ6" s="35" t="str">
        <f t="shared" si="6"/>
        <v>-</v>
      </c>
      <c r="BA6" s="35" t="str">
        <f t="shared" si="6"/>
        <v>-</v>
      </c>
      <c r="BB6" s="35" t="str">
        <f t="shared" si="6"/>
        <v>-</v>
      </c>
      <c r="BC6" s="35" t="str">
        <f t="shared" si="6"/>
        <v>-</v>
      </c>
      <c r="BD6" s="35">
        <f t="shared" si="6"/>
        <v>52.32</v>
      </c>
      <c r="BE6" s="34" t="str">
        <f>IF(BE7="","",IF(BE7="-","【-】","【"&amp;SUBSTITUTE(TEXT(BE7,"#,##0.00"),"-","△")&amp;"】"))</f>
        <v>【69.49】</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958.81</v>
      </c>
      <c r="BP6" s="34" t="str">
        <f>IF(BP7="","",IF(BP7="-","【-】","【"&amp;SUBSTITUTE(TEXT(BP7,"#,##0.00"),"-","△")&amp;"】"))</f>
        <v>【682.78】</v>
      </c>
      <c r="BQ6" s="35" t="str">
        <f>IF(BQ7="",NA(),BQ7)</f>
        <v>-</v>
      </c>
      <c r="BR6" s="35" t="str">
        <f t="shared" ref="BR6:BZ6" si="8">IF(BR7="",NA(),BR7)</f>
        <v>-</v>
      </c>
      <c r="BS6" s="35" t="str">
        <f t="shared" si="8"/>
        <v>-</v>
      </c>
      <c r="BT6" s="35" t="str">
        <f t="shared" si="8"/>
        <v>-</v>
      </c>
      <c r="BU6" s="35">
        <f t="shared" si="8"/>
        <v>70.64</v>
      </c>
      <c r="BV6" s="35" t="str">
        <f t="shared" si="8"/>
        <v>-</v>
      </c>
      <c r="BW6" s="35" t="str">
        <f t="shared" si="8"/>
        <v>-</v>
      </c>
      <c r="BX6" s="35" t="str">
        <f t="shared" si="8"/>
        <v>-</v>
      </c>
      <c r="BY6" s="35" t="str">
        <f t="shared" si="8"/>
        <v>-</v>
      </c>
      <c r="BZ6" s="35">
        <f t="shared" si="8"/>
        <v>82.88</v>
      </c>
      <c r="CA6" s="34" t="str">
        <f>IF(CA7="","",IF(CA7="-","【-】","【"&amp;SUBSTITUTE(TEXT(CA7,"#,##0.00"),"-","△")&amp;"】"))</f>
        <v>【100.91】</v>
      </c>
      <c r="CB6" s="35" t="str">
        <f>IF(CB7="",NA(),CB7)</f>
        <v>-</v>
      </c>
      <c r="CC6" s="35" t="str">
        <f t="shared" ref="CC6:CK6" si="9">IF(CC7="",NA(),CC7)</f>
        <v>-</v>
      </c>
      <c r="CD6" s="35" t="str">
        <f t="shared" si="9"/>
        <v>-</v>
      </c>
      <c r="CE6" s="35" t="str">
        <f t="shared" si="9"/>
        <v>-</v>
      </c>
      <c r="CF6" s="35">
        <f t="shared" si="9"/>
        <v>164.65</v>
      </c>
      <c r="CG6" s="35" t="str">
        <f t="shared" si="9"/>
        <v>-</v>
      </c>
      <c r="CH6" s="35" t="str">
        <f t="shared" si="9"/>
        <v>-</v>
      </c>
      <c r="CI6" s="35" t="str">
        <f t="shared" si="9"/>
        <v>-</v>
      </c>
      <c r="CJ6" s="35" t="str">
        <f t="shared" si="9"/>
        <v>-</v>
      </c>
      <c r="CK6" s="35">
        <f t="shared" si="9"/>
        <v>190.99</v>
      </c>
      <c r="CL6" s="34" t="str">
        <f>IF(CL7="","",IF(CL7="-","【-】","【"&amp;SUBSTITUTE(TEXT(CL7,"#,##0.00"),"-","△")&amp;"】"))</f>
        <v>【136.86】</v>
      </c>
      <c r="CM6" s="35" t="str">
        <f>IF(CM7="",NA(),CM7)</f>
        <v>-</v>
      </c>
      <c r="CN6" s="35" t="str">
        <f t="shared" ref="CN6:CV6" si="10">IF(CN7="",NA(),CN7)</f>
        <v>-</v>
      </c>
      <c r="CO6" s="35" t="str">
        <f t="shared" si="10"/>
        <v>-</v>
      </c>
      <c r="CP6" s="35" t="str">
        <f t="shared" si="10"/>
        <v>-</v>
      </c>
      <c r="CQ6" s="35">
        <f t="shared" si="10"/>
        <v>56.39</v>
      </c>
      <c r="CR6" s="35" t="str">
        <f t="shared" si="10"/>
        <v>-</v>
      </c>
      <c r="CS6" s="35" t="str">
        <f t="shared" si="10"/>
        <v>-</v>
      </c>
      <c r="CT6" s="35" t="str">
        <f t="shared" si="10"/>
        <v>-</v>
      </c>
      <c r="CU6" s="35" t="str">
        <f t="shared" si="10"/>
        <v>-</v>
      </c>
      <c r="CV6" s="35">
        <f t="shared" si="10"/>
        <v>52.58</v>
      </c>
      <c r="CW6" s="34" t="str">
        <f>IF(CW7="","",IF(CW7="-","【-】","【"&amp;SUBSTITUTE(TEXT(CW7,"#,##0.00"),"-","△")&amp;"】"))</f>
        <v>【58.98】</v>
      </c>
      <c r="CX6" s="35" t="str">
        <f>IF(CX7="",NA(),CX7)</f>
        <v>-</v>
      </c>
      <c r="CY6" s="35" t="str">
        <f t="shared" ref="CY6:DG6" si="11">IF(CY7="",NA(),CY7)</f>
        <v>-</v>
      </c>
      <c r="CZ6" s="35" t="str">
        <f t="shared" si="11"/>
        <v>-</v>
      </c>
      <c r="DA6" s="35" t="str">
        <f t="shared" si="11"/>
        <v>-</v>
      </c>
      <c r="DB6" s="35">
        <f t="shared" si="11"/>
        <v>81.680000000000007</v>
      </c>
      <c r="DC6" s="35" t="str">
        <f t="shared" si="11"/>
        <v>-</v>
      </c>
      <c r="DD6" s="35" t="str">
        <f t="shared" si="11"/>
        <v>-</v>
      </c>
      <c r="DE6" s="35" t="str">
        <f t="shared" si="11"/>
        <v>-</v>
      </c>
      <c r="DF6" s="35" t="str">
        <f t="shared" si="11"/>
        <v>-</v>
      </c>
      <c r="DG6" s="35">
        <f t="shared" si="11"/>
        <v>83.02</v>
      </c>
      <c r="DH6" s="34" t="str">
        <f>IF(DH7="","",IF(DH7="-","【-】","【"&amp;SUBSTITUTE(TEXT(DH7,"#,##0.00"),"-","△")&amp;"】"))</f>
        <v>【95.20】</v>
      </c>
      <c r="DI6" s="35" t="str">
        <f>IF(DI7="",NA(),DI7)</f>
        <v>-</v>
      </c>
      <c r="DJ6" s="35" t="str">
        <f t="shared" ref="DJ6:DR6" si="12">IF(DJ7="",NA(),DJ7)</f>
        <v>-</v>
      </c>
      <c r="DK6" s="35" t="str">
        <f t="shared" si="12"/>
        <v>-</v>
      </c>
      <c r="DL6" s="35" t="str">
        <f t="shared" si="12"/>
        <v>-</v>
      </c>
      <c r="DM6" s="35">
        <f t="shared" si="12"/>
        <v>3.24</v>
      </c>
      <c r="DN6" s="35" t="str">
        <f t="shared" si="12"/>
        <v>-</v>
      </c>
      <c r="DO6" s="35" t="str">
        <f t="shared" si="12"/>
        <v>-</v>
      </c>
      <c r="DP6" s="35" t="str">
        <f t="shared" si="12"/>
        <v>-</v>
      </c>
      <c r="DQ6" s="35" t="str">
        <f t="shared" si="12"/>
        <v>-</v>
      </c>
      <c r="DR6" s="35">
        <f t="shared" si="12"/>
        <v>15.95</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【5.64】</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0.13</v>
      </c>
      <c r="EO6" s="34" t="str">
        <f>IF(EO7="","",IF(EO7="-","【-】","【"&amp;SUBSTITUTE(TEXT(EO7,"#,##0.00"),"-","△")&amp;"】"))</f>
        <v>【0.23】</v>
      </c>
    </row>
    <row r="7" spans="1:148" s="36" customFormat="1" x14ac:dyDescent="0.15">
      <c r="A7" s="28"/>
      <c r="B7" s="37">
        <v>2018</v>
      </c>
      <c r="C7" s="37">
        <v>222216</v>
      </c>
      <c r="D7" s="37">
        <v>46</v>
      </c>
      <c r="E7" s="37">
        <v>17</v>
      </c>
      <c r="F7" s="37">
        <v>1</v>
      </c>
      <c r="G7" s="37">
        <v>0</v>
      </c>
      <c r="H7" s="37" t="s">
        <v>96</v>
      </c>
      <c r="I7" s="37" t="s">
        <v>97</v>
      </c>
      <c r="J7" s="37" t="s">
        <v>98</v>
      </c>
      <c r="K7" s="37" t="s">
        <v>99</v>
      </c>
      <c r="L7" s="37" t="s">
        <v>100</v>
      </c>
      <c r="M7" s="37" t="s">
        <v>101</v>
      </c>
      <c r="N7" s="38" t="s">
        <v>102</v>
      </c>
      <c r="O7" s="38">
        <v>60.05</v>
      </c>
      <c r="P7" s="38">
        <v>36.700000000000003</v>
      </c>
      <c r="Q7" s="38">
        <v>96.5</v>
      </c>
      <c r="R7" s="38">
        <v>2290</v>
      </c>
      <c r="S7" s="38">
        <v>59678</v>
      </c>
      <c r="T7" s="38">
        <v>86.56</v>
      </c>
      <c r="U7" s="38">
        <v>689.44</v>
      </c>
      <c r="V7" s="38">
        <v>21889</v>
      </c>
      <c r="W7" s="38">
        <v>4.46</v>
      </c>
      <c r="X7" s="38">
        <v>4907.8500000000004</v>
      </c>
      <c r="Y7" s="38" t="s">
        <v>102</v>
      </c>
      <c r="Z7" s="38" t="s">
        <v>102</v>
      </c>
      <c r="AA7" s="38" t="s">
        <v>102</v>
      </c>
      <c r="AB7" s="38" t="s">
        <v>102</v>
      </c>
      <c r="AC7" s="38">
        <v>100.79</v>
      </c>
      <c r="AD7" s="38" t="s">
        <v>102</v>
      </c>
      <c r="AE7" s="38" t="s">
        <v>102</v>
      </c>
      <c r="AF7" s="38" t="s">
        <v>102</v>
      </c>
      <c r="AG7" s="38" t="s">
        <v>102</v>
      </c>
      <c r="AH7" s="38">
        <v>104.14</v>
      </c>
      <c r="AI7" s="38">
        <v>108.69</v>
      </c>
      <c r="AJ7" s="38" t="s">
        <v>102</v>
      </c>
      <c r="AK7" s="38" t="s">
        <v>102</v>
      </c>
      <c r="AL7" s="38" t="s">
        <v>102</v>
      </c>
      <c r="AM7" s="38" t="s">
        <v>102</v>
      </c>
      <c r="AN7" s="38">
        <v>0</v>
      </c>
      <c r="AO7" s="38" t="s">
        <v>102</v>
      </c>
      <c r="AP7" s="38" t="s">
        <v>102</v>
      </c>
      <c r="AQ7" s="38" t="s">
        <v>102</v>
      </c>
      <c r="AR7" s="38" t="s">
        <v>102</v>
      </c>
      <c r="AS7" s="38">
        <v>73.180000000000007</v>
      </c>
      <c r="AT7" s="38">
        <v>3.28</v>
      </c>
      <c r="AU7" s="38" t="s">
        <v>102</v>
      </c>
      <c r="AV7" s="38" t="s">
        <v>102</v>
      </c>
      <c r="AW7" s="38" t="s">
        <v>102</v>
      </c>
      <c r="AX7" s="38" t="s">
        <v>102</v>
      </c>
      <c r="AY7" s="38">
        <v>37.6</v>
      </c>
      <c r="AZ7" s="38" t="s">
        <v>102</v>
      </c>
      <c r="BA7" s="38" t="s">
        <v>102</v>
      </c>
      <c r="BB7" s="38" t="s">
        <v>102</v>
      </c>
      <c r="BC7" s="38" t="s">
        <v>102</v>
      </c>
      <c r="BD7" s="38">
        <v>52.32</v>
      </c>
      <c r="BE7" s="38">
        <v>69.489999999999995</v>
      </c>
      <c r="BF7" s="38" t="s">
        <v>102</v>
      </c>
      <c r="BG7" s="38" t="s">
        <v>102</v>
      </c>
      <c r="BH7" s="38" t="s">
        <v>102</v>
      </c>
      <c r="BI7" s="38" t="s">
        <v>102</v>
      </c>
      <c r="BJ7" s="38">
        <v>0</v>
      </c>
      <c r="BK7" s="38" t="s">
        <v>102</v>
      </c>
      <c r="BL7" s="38" t="s">
        <v>102</v>
      </c>
      <c r="BM7" s="38" t="s">
        <v>102</v>
      </c>
      <c r="BN7" s="38" t="s">
        <v>102</v>
      </c>
      <c r="BO7" s="38">
        <v>958.81</v>
      </c>
      <c r="BP7" s="38">
        <v>682.78</v>
      </c>
      <c r="BQ7" s="38" t="s">
        <v>102</v>
      </c>
      <c r="BR7" s="38" t="s">
        <v>102</v>
      </c>
      <c r="BS7" s="38" t="s">
        <v>102</v>
      </c>
      <c r="BT7" s="38" t="s">
        <v>102</v>
      </c>
      <c r="BU7" s="38">
        <v>70.64</v>
      </c>
      <c r="BV7" s="38" t="s">
        <v>102</v>
      </c>
      <c r="BW7" s="38" t="s">
        <v>102</v>
      </c>
      <c r="BX7" s="38" t="s">
        <v>102</v>
      </c>
      <c r="BY7" s="38" t="s">
        <v>102</v>
      </c>
      <c r="BZ7" s="38">
        <v>82.88</v>
      </c>
      <c r="CA7" s="38">
        <v>100.91</v>
      </c>
      <c r="CB7" s="38" t="s">
        <v>102</v>
      </c>
      <c r="CC7" s="38" t="s">
        <v>102</v>
      </c>
      <c r="CD7" s="38" t="s">
        <v>102</v>
      </c>
      <c r="CE7" s="38" t="s">
        <v>102</v>
      </c>
      <c r="CF7" s="38">
        <v>164.65</v>
      </c>
      <c r="CG7" s="38" t="s">
        <v>102</v>
      </c>
      <c r="CH7" s="38" t="s">
        <v>102</v>
      </c>
      <c r="CI7" s="38" t="s">
        <v>102</v>
      </c>
      <c r="CJ7" s="38" t="s">
        <v>102</v>
      </c>
      <c r="CK7" s="38">
        <v>190.99</v>
      </c>
      <c r="CL7" s="38">
        <v>136.86000000000001</v>
      </c>
      <c r="CM7" s="38" t="s">
        <v>102</v>
      </c>
      <c r="CN7" s="38" t="s">
        <v>102</v>
      </c>
      <c r="CO7" s="38" t="s">
        <v>102</v>
      </c>
      <c r="CP7" s="38" t="s">
        <v>102</v>
      </c>
      <c r="CQ7" s="38">
        <v>56.39</v>
      </c>
      <c r="CR7" s="38" t="s">
        <v>102</v>
      </c>
      <c r="CS7" s="38" t="s">
        <v>102</v>
      </c>
      <c r="CT7" s="38" t="s">
        <v>102</v>
      </c>
      <c r="CU7" s="38" t="s">
        <v>102</v>
      </c>
      <c r="CV7" s="38">
        <v>52.58</v>
      </c>
      <c r="CW7" s="38">
        <v>58.98</v>
      </c>
      <c r="CX7" s="38" t="s">
        <v>102</v>
      </c>
      <c r="CY7" s="38" t="s">
        <v>102</v>
      </c>
      <c r="CZ7" s="38" t="s">
        <v>102</v>
      </c>
      <c r="DA7" s="38" t="s">
        <v>102</v>
      </c>
      <c r="DB7" s="38">
        <v>81.680000000000007</v>
      </c>
      <c r="DC7" s="38" t="s">
        <v>102</v>
      </c>
      <c r="DD7" s="38" t="s">
        <v>102</v>
      </c>
      <c r="DE7" s="38" t="s">
        <v>102</v>
      </c>
      <c r="DF7" s="38" t="s">
        <v>102</v>
      </c>
      <c r="DG7" s="38">
        <v>83.02</v>
      </c>
      <c r="DH7" s="38">
        <v>95.2</v>
      </c>
      <c r="DI7" s="38" t="s">
        <v>102</v>
      </c>
      <c r="DJ7" s="38" t="s">
        <v>102</v>
      </c>
      <c r="DK7" s="38" t="s">
        <v>102</v>
      </c>
      <c r="DL7" s="38" t="s">
        <v>102</v>
      </c>
      <c r="DM7" s="38">
        <v>3.24</v>
      </c>
      <c r="DN7" s="38" t="s">
        <v>102</v>
      </c>
      <c r="DO7" s="38" t="s">
        <v>102</v>
      </c>
      <c r="DP7" s="38" t="s">
        <v>102</v>
      </c>
      <c r="DQ7" s="38" t="s">
        <v>102</v>
      </c>
      <c r="DR7" s="38">
        <v>15.95</v>
      </c>
      <c r="DS7" s="38">
        <v>38.6</v>
      </c>
      <c r="DT7" s="38" t="s">
        <v>102</v>
      </c>
      <c r="DU7" s="38" t="s">
        <v>102</v>
      </c>
      <c r="DV7" s="38" t="s">
        <v>102</v>
      </c>
      <c r="DW7" s="38" t="s">
        <v>102</v>
      </c>
      <c r="DX7" s="38">
        <v>0</v>
      </c>
      <c r="DY7" s="38" t="s">
        <v>102</v>
      </c>
      <c r="DZ7" s="38" t="s">
        <v>102</v>
      </c>
      <c r="EA7" s="38" t="s">
        <v>102</v>
      </c>
      <c r="EB7" s="38" t="s">
        <v>102</v>
      </c>
      <c r="EC7" s="38">
        <v>0</v>
      </c>
      <c r="ED7" s="38">
        <v>5.64</v>
      </c>
      <c r="EE7" s="38" t="s">
        <v>102</v>
      </c>
      <c r="EF7" s="38" t="s">
        <v>102</v>
      </c>
      <c r="EG7" s="38" t="s">
        <v>102</v>
      </c>
      <c r="EH7" s="38" t="s">
        <v>102</v>
      </c>
      <c r="EI7" s="38">
        <v>0</v>
      </c>
      <c r="EJ7" s="38" t="s">
        <v>102</v>
      </c>
      <c r="EK7" s="38" t="s">
        <v>102</v>
      </c>
      <c r="EL7" s="38" t="s">
        <v>102</v>
      </c>
      <c r="EM7" s="38" t="s">
        <v>102</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2020-01-31T00:54:58Z</cp:lastPrinted>
  <dcterms:created xsi:type="dcterms:W3CDTF">2019-12-05T04:44:42Z</dcterms:created>
  <dcterms:modified xsi:type="dcterms:W3CDTF">2020-01-31T00:54:59Z</dcterms:modified>
  <cp:category/>
</cp:coreProperties>
</file>