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5970" activeTab="0"/>
  </bookViews>
  <sheets>
    <sheet name="1-2" sheetId="1" r:id="rId1"/>
  </sheets>
  <definedNames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<sst xmlns="http://schemas.openxmlformats.org/spreadsheetml/2006/main" count="184" uniqueCount="52">
  <si>
    <t>総数</t>
  </si>
  <si>
    <t>構成比</t>
  </si>
  <si>
    <t>1.産業大分類別事業所数の推移</t>
  </si>
  <si>
    <t>実  数</t>
  </si>
  <si>
    <t>３．事   業   所</t>
  </si>
  <si>
    <t>2.産業大分類別従業者数の推移</t>
  </si>
  <si>
    <t>(-)</t>
  </si>
  <si>
    <t>(旧湖西市)</t>
  </si>
  <si>
    <t>(旧新居町)</t>
  </si>
  <si>
    <t>（単位：人）</t>
  </si>
  <si>
    <t>産 業 分 類</t>
  </si>
  <si>
    <t xml:space="preserve">- </t>
  </si>
  <si>
    <t>C    鉱 業</t>
  </si>
  <si>
    <t>D    建 設 業</t>
  </si>
  <si>
    <t>E    製 造 業</t>
  </si>
  <si>
    <t>F 電気･ｶﾞｽ･熱供給･水道業</t>
  </si>
  <si>
    <t>G    情報通信業</t>
  </si>
  <si>
    <t>H    運輸業・郵便業</t>
  </si>
  <si>
    <t>I　　卸売･小売業</t>
  </si>
  <si>
    <t>J　　金融･保険業</t>
  </si>
  <si>
    <t>K　　不動産業</t>
  </si>
  <si>
    <t>L　学術・専門・技術サービス業</t>
  </si>
  <si>
    <t>M　宿泊業・飲食サービス業</t>
  </si>
  <si>
    <t>N　生活関連サービス業・娯楽業</t>
  </si>
  <si>
    <t>O  教育・学習支援業</t>
  </si>
  <si>
    <t>P  医療・福祉</t>
  </si>
  <si>
    <t>資料：経済センサス</t>
  </si>
  <si>
    <t>平成21年</t>
  </si>
  <si>
    <t>平成21年</t>
  </si>
  <si>
    <t>Q  複合サービス事業</t>
  </si>
  <si>
    <t>R ｻｰﾋﾞｽ業(他に分類されないもの)</t>
  </si>
  <si>
    <r>
      <t>S</t>
    </r>
    <r>
      <rPr>
        <sz val="12"/>
        <rFont val="ＭＳ 明朝"/>
        <family val="1"/>
      </rPr>
      <t xml:space="preserve"> </t>
    </r>
    <r>
      <rPr>
        <sz val="10.5"/>
        <rFont val="ＭＳ 明朝"/>
        <family val="1"/>
      </rPr>
      <t xml:space="preserve"> 公務</t>
    </r>
    <r>
      <rPr>
        <sz val="6"/>
        <rFont val="ＭＳ 明朝"/>
        <family val="1"/>
      </rPr>
      <t>(他に分類されないもの)</t>
    </r>
  </si>
  <si>
    <r>
      <t xml:space="preserve">R </t>
    </r>
    <r>
      <rPr>
        <sz val="9"/>
        <rFont val="ＭＳ 明朝"/>
        <family val="1"/>
      </rPr>
      <t>ｻｰﾋﾞｽ業</t>
    </r>
    <r>
      <rPr>
        <sz val="6"/>
        <rFont val="ＭＳ 明朝"/>
        <family val="1"/>
      </rPr>
      <t>(他に分類されないもの)</t>
    </r>
  </si>
  <si>
    <r>
      <t xml:space="preserve">S  </t>
    </r>
    <r>
      <rPr>
        <sz val="12"/>
        <rFont val="ＭＳ 明朝"/>
        <family val="1"/>
      </rPr>
      <t>公務</t>
    </r>
    <r>
      <rPr>
        <sz val="10.5"/>
        <rFont val="ＭＳ 明朝"/>
        <family val="1"/>
      </rPr>
      <t>(他に分類されないもの)</t>
    </r>
  </si>
  <si>
    <t>F 電気･ｶﾞｽ･熱供給･水道業</t>
  </si>
  <si>
    <t>N 生活関連サービス業・娯楽業</t>
  </si>
  <si>
    <t>L 学術・専門・技術サービス業</t>
  </si>
  <si>
    <t>平成24年</t>
  </si>
  <si>
    <t>平成24年</t>
  </si>
  <si>
    <t>平成26年</t>
  </si>
  <si>
    <t>-</t>
  </si>
  <si>
    <t>平成26年</t>
  </si>
  <si>
    <t>平成28年</t>
  </si>
  <si>
    <t>A～B 農林漁業</t>
  </si>
  <si>
    <t>C    鉱 業</t>
  </si>
  <si>
    <t>D    建 設 業</t>
  </si>
  <si>
    <t>J　　金融業･保険業</t>
  </si>
  <si>
    <t>平成28年</t>
  </si>
  <si>
    <t>　注）平成24、28年の「S 公務（他に分類されないもの）」は、活動調査のため調査対象外</t>
  </si>
  <si>
    <t>　注）平成28年の数値は速報値のもの。</t>
  </si>
  <si>
    <t>（平成21、26年は7月1日現在、平成24年は2月1日現在、平成28年は6月1日現在）</t>
  </si>
  <si>
    <t>A～B 農林漁業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</si>
</sst>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\(#,##0\)"/>
    <numFmt numFmtId="179" formatCode="#,##0_);\(#,##0\)"/>
    <numFmt numFmtId="180" formatCode="\(#,##0.0\)"/>
    <numFmt numFmtId="181" formatCode="#,##0.0_);\(#,##0.0\)"/>
    <numFmt numFmtId="182" formatCode="0.0_);[Red]\(0.0\)"/>
    <numFmt numFmtId="183" formatCode="\(#,###.0\)"/>
    <numFmt numFmtId="184" formatCode="\(##,##0.0\)"/>
    <numFmt numFmtId="185" formatCode="0_);[Red]\(0\)"/>
    <numFmt numFmtId="186" formatCode="#,##0_);[Red]\(#,##0\)"/>
    <numFmt numFmtId="187" formatCode="#,##0.0_);[Red]\(#,##0.0\)"/>
  </numFmts>
  <fonts count="49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3"/>
      <name val="ＭＳ ゴシック"/>
      <family val="3"/>
    </font>
    <font>
      <sz val="18"/>
      <name val="ＭＳ 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0.5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0" borderId="4" applyNumberFormat="0" applyAlignment="0" applyProtection="0"/>
    <xf numFmtId="0" fontId="47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38" fontId="3" fillId="0" borderId="0" xfId="48" applyFont="1" applyBorder="1" applyAlignment="1">
      <alignment vertical="center"/>
    </xf>
    <xf numFmtId="38" fontId="4" fillId="0" borderId="0" xfId="48" applyFont="1" applyAlignment="1" applyProtection="1">
      <alignment horizontal="left" vertical="center"/>
      <protection/>
    </xf>
    <xf numFmtId="177" fontId="3" fillId="0" borderId="0" xfId="48" applyNumberFormat="1" applyFont="1" applyBorder="1" applyAlignment="1">
      <alignment vertical="center"/>
    </xf>
    <xf numFmtId="38" fontId="3" fillId="0" borderId="10" xfId="48" applyFont="1" applyBorder="1" applyAlignment="1" applyProtection="1">
      <alignment horizontal="center" vertical="center"/>
      <protection/>
    </xf>
    <xf numFmtId="38" fontId="3" fillId="0" borderId="11" xfId="48" applyFont="1" applyBorder="1" applyAlignment="1" applyProtection="1">
      <alignment horizontal="left" vertical="center"/>
      <protection/>
    </xf>
    <xf numFmtId="38" fontId="3" fillId="0" borderId="0" xfId="48" applyFont="1" applyBorder="1" applyAlignment="1" applyProtection="1">
      <alignment horizontal="left" vertical="center"/>
      <protection/>
    </xf>
    <xf numFmtId="177" fontId="3" fillId="0" borderId="12" xfId="48" applyNumberFormat="1" applyFont="1" applyBorder="1" applyAlignment="1" applyProtection="1">
      <alignment horizontal="center" vertical="center"/>
      <protection/>
    </xf>
    <xf numFmtId="38" fontId="7" fillId="0" borderId="0" xfId="48" applyFont="1" applyAlignment="1" applyProtection="1">
      <alignment horizontal="right" vertical="center"/>
      <protection/>
    </xf>
    <xf numFmtId="38" fontId="5" fillId="0" borderId="0" xfId="48" applyFont="1" applyBorder="1" applyAlignment="1">
      <alignment horizontal="center" vertical="center"/>
    </xf>
    <xf numFmtId="38" fontId="8" fillId="0" borderId="11" xfId="48" applyFont="1" applyBorder="1" applyAlignment="1" applyProtection="1">
      <alignment horizontal="left" vertical="center"/>
      <protection/>
    </xf>
    <xf numFmtId="38" fontId="6" fillId="0" borderId="11" xfId="48" applyFont="1" applyBorder="1" applyAlignment="1" applyProtection="1">
      <alignment horizontal="right" vertical="center" shrinkToFit="1"/>
      <protection/>
    </xf>
    <xf numFmtId="38" fontId="6" fillId="0" borderId="13" xfId="48" applyFont="1" applyBorder="1" applyAlignment="1" applyProtection="1">
      <alignment horizontal="right" vertical="center" shrinkToFit="1"/>
      <protection/>
    </xf>
    <xf numFmtId="178" fontId="3" fillId="0" borderId="0" xfId="48" applyNumberFormat="1" applyFont="1" applyBorder="1" applyAlignment="1" applyProtection="1">
      <alignment horizontal="right" vertical="center"/>
      <protection/>
    </xf>
    <xf numFmtId="179" fontId="3" fillId="0" borderId="0" xfId="48" applyNumberFormat="1" applyFont="1" applyBorder="1" applyAlignment="1">
      <alignment vertical="center"/>
    </xf>
    <xf numFmtId="181" fontId="3" fillId="0" borderId="0" xfId="48" applyNumberFormat="1" applyFont="1" applyBorder="1" applyAlignment="1">
      <alignment vertical="center"/>
    </xf>
    <xf numFmtId="38" fontId="6" fillId="0" borderId="14" xfId="48" applyFont="1" applyBorder="1" applyAlignment="1" applyProtection="1">
      <alignment horizontal="right" vertical="center" shrinkToFit="1"/>
      <protection/>
    </xf>
    <xf numFmtId="179" fontId="3" fillId="0" borderId="15" xfId="48" applyNumberFormat="1" applyFont="1" applyBorder="1" applyAlignment="1">
      <alignment vertical="center"/>
    </xf>
    <xf numFmtId="181" fontId="3" fillId="0" borderId="16" xfId="48" applyNumberFormat="1" applyFont="1" applyBorder="1" applyAlignment="1">
      <alignment vertical="center"/>
    </xf>
    <xf numFmtId="179" fontId="3" fillId="0" borderId="16" xfId="48" applyNumberFormat="1" applyFont="1" applyBorder="1" applyAlignment="1">
      <alignment vertical="center"/>
    </xf>
    <xf numFmtId="179" fontId="3" fillId="0" borderId="15" xfId="48" applyNumberFormat="1" applyFont="1" applyBorder="1" applyAlignment="1" quotePrefix="1">
      <alignment horizontal="right" vertical="center"/>
    </xf>
    <xf numFmtId="178" fontId="3" fillId="0" borderId="0" xfId="48" applyNumberFormat="1" applyFont="1" applyBorder="1" applyAlignment="1" applyProtection="1">
      <alignment horizontal="right" vertical="center" shrinkToFit="1"/>
      <protection/>
    </xf>
    <xf numFmtId="38" fontId="10" fillId="0" borderId="17" xfId="48" applyFont="1" applyBorder="1" applyAlignment="1" applyProtection="1">
      <alignment horizontal="left" vertical="center"/>
      <protection/>
    </xf>
    <xf numFmtId="38" fontId="10" fillId="0" borderId="11" xfId="48" applyFont="1" applyBorder="1" applyAlignment="1" applyProtection="1">
      <alignment horizontal="left" vertical="center"/>
      <protection/>
    </xf>
    <xf numFmtId="178" fontId="3" fillId="0" borderId="18" xfId="48" applyNumberFormat="1" applyFont="1" applyBorder="1" applyAlignment="1" applyProtection="1">
      <alignment horizontal="right" vertical="center"/>
      <protection/>
    </xf>
    <xf numFmtId="179" fontId="3" fillId="0" borderId="0" xfId="0" applyNumberFormat="1" applyFont="1" applyBorder="1" applyAlignment="1" quotePrefix="1">
      <alignment horizontal="right" vertical="center"/>
    </xf>
    <xf numFmtId="178" fontId="3" fillId="0" borderId="19" xfId="48" applyNumberFormat="1" applyFont="1" applyBorder="1" applyAlignment="1" applyProtection="1">
      <alignment horizontal="right" vertical="center"/>
      <protection/>
    </xf>
    <xf numFmtId="178" fontId="3" fillId="0" borderId="20" xfId="48" applyNumberFormat="1" applyFont="1" applyBorder="1" applyAlignment="1" applyProtection="1">
      <alignment horizontal="right" vertical="center"/>
      <protection/>
    </xf>
    <xf numFmtId="38" fontId="10" fillId="0" borderId="11" xfId="48" applyFont="1" applyBorder="1" applyAlignment="1">
      <alignment vertical="center"/>
    </xf>
    <xf numFmtId="38" fontId="10" fillId="0" borderId="11" xfId="48" applyFont="1" applyBorder="1" applyAlignment="1" applyProtection="1">
      <alignment horizontal="left" vertical="top"/>
      <protection/>
    </xf>
    <xf numFmtId="179" fontId="3" fillId="0" borderId="16" xfId="48" applyNumberFormat="1" applyFont="1" applyBorder="1" applyAlignment="1" quotePrefix="1">
      <alignment horizontal="right" vertical="center"/>
    </xf>
    <xf numFmtId="179" fontId="3" fillId="0" borderId="16" xfId="48" applyNumberFormat="1" applyFont="1" applyBorder="1" applyAlignment="1">
      <alignment horizontal="right" vertical="center"/>
    </xf>
    <xf numFmtId="181" fontId="3" fillId="0" borderId="0" xfId="48" applyNumberFormat="1" applyFont="1" applyBorder="1" applyAlignment="1">
      <alignment horizontal="right" vertical="center"/>
    </xf>
    <xf numFmtId="184" fontId="3" fillId="0" borderId="0" xfId="48" applyNumberFormat="1" applyFont="1" applyBorder="1" applyAlignment="1" applyProtection="1">
      <alignment horizontal="right" vertical="center"/>
      <protection/>
    </xf>
    <xf numFmtId="184" fontId="3" fillId="0" borderId="20" xfId="48" applyNumberFormat="1" applyFont="1" applyBorder="1" applyAlignment="1" applyProtection="1">
      <alignment horizontal="right" vertical="center"/>
      <protection/>
    </xf>
    <xf numFmtId="38" fontId="8" fillId="0" borderId="11" xfId="48" applyFont="1" applyBorder="1" applyAlignment="1" applyProtection="1">
      <alignment horizontal="left" vertical="center" shrinkToFit="1"/>
      <protection/>
    </xf>
    <xf numFmtId="38" fontId="5" fillId="0" borderId="0" xfId="48" applyFont="1" applyBorder="1" applyAlignment="1">
      <alignment vertical="center"/>
    </xf>
    <xf numFmtId="177" fontId="3" fillId="0" borderId="21" xfId="48" applyNumberFormat="1" applyFont="1" applyBorder="1" applyAlignment="1">
      <alignment vertical="center"/>
    </xf>
    <xf numFmtId="179" fontId="3" fillId="0" borderId="22" xfId="48" applyNumberFormat="1" applyFont="1" applyBorder="1" applyAlignment="1" quotePrefix="1">
      <alignment horizontal="right" vertical="center"/>
    </xf>
    <xf numFmtId="179" fontId="3" fillId="0" borderId="0" xfId="48" applyNumberFormat="1" applyFont="1" applyBorder="1" applyAlignment="1" quotePrefix="1">
      <alignment horizontal="right" vertical="center"/>
    </xf>
    <xf numFmtId="179" fontId="3" fillId="0" borderId="0" xfId="48" applyNumberFormat="1" applyFont="1" applyBorder="1" applyAlignment="1">
      <alignment vertical="center" shrinkToFit="1"/>
    </xf>
    <xf numFmtId="181" fontId="3" fillId="0" borderId="0" xfId="48" applyNumberFormat="1" applyFont="1" applyBorder="1" applyAlignment="1">
      <alignment vertical="center" shrinkToFit="1"/>
    </xf>
    <xf numFmtId="183" fontId="3" fillId="0" borderId="0" xfId="48" applyNumberFormat="1" applyFont="1" applyBorder="1" applyAlignment="1" applyProtection="1">
      <alignment horizontal="right" vertical="center" shrinkToFit="1"/>
      <protection/>
    </xf>
    <xf numFmtId="183" fontId="3" fillId="0" borderId="18" xfId="48" applyNumberFormat="1" applyFont="1" applyBorder="1" applyAlignment="1" applyProtection="1">
      <alignment horizontal="right" vertical="center" shrinkToFit="1"/>
      <protection/>
    </xf>
    <xf numFmtId="184" fontId="3" fillId="0" borderId="0" xfId="48" applyNumberFormat="1" applyFont="1" applyBorder="1" applyAlignment="1" applyProtection="1">
      <alignment horizontal="right" vertical="center" shrinkToFit="1"/>
      <protection/>
    </xf>
    <xf numFmtId="184" fontId="3" fillId="0" borderId="18" xfId="48" applyNumberFormat="1" applyFont="1" applyBorder="1" applyAlignment="1" applyProtection="1">
      <alignment horizontal="right" vertical="center" shrinkToFit="1"/>
      <protection/>
    </xf>
    <xf numFmtId="179" fontId="3" fillId="0" borderId="0" xfId="0" applyNumberFormat="1" applyFont="1" applyBorder="1" applyAlignment="1" quotePrefix="1">
      <alignment horizontal="right" vertical="center" shrinkToFit="1"/>
    </xf>
    <xf numFmtId="181" fontId="3" fillId="0" borderId="16" xfId="48" applyNumberFormat="1" applyFont="1" applyBorder="1" applyAlignment="1">
      <alignment vertical="center" shrinkToFit="1"/>
    </xf>
    <xf numFmtId="179" fontId="3" fillId="0" borderId="15" xfId="48" applyNumberFormat="1" applyFont="1" applyBorder="1" applyAlignment="1" quotePrefix="1">
      <alignment horizontal="right" vertical="center" shrinkToFit="1"/>
    </xf>
    <xf numFmtId="178" fontId="3" fillId="0" borderId="23" xfId="48" applyNumberFormat="1" applyFont="1" applyBorder="1" applyAlignment="1" applyProtection="1">
      <alignment horizontal="right" vertical="center" shrinkToFit="1"/>
      <protection/>
    </xf>
    <xf numFmtId="179" fontId="3" fillId="0" borderId="15" xfId="48" applyNumberFormat="1" applyFont="1" applyBorder="1" applyAlignment="1">
      <alignment vertical="center" shrinkToFit="1"/>
    </xf>
    <xf numFmtId="38" fontId="3" fillId="0" borderId="0" xfId="48" applyFont="1" applyAlignment="1" applyProtection="1">
      <alignment horizontal="left" vertical="center"/>
      <protection/>
    </xf>
    <xf numFmtId="38" fontId="5" fillId="0" borderId="0" xfId="48" applyFont="1" applyBorder="1" applyAlignment="1">
      <alignment horizontal="center" vertical="center"/>
    </xf>
    <xf numFmtId="38" fontId="3" fillId="0" borderId="24" xfId="48" applyFont="1" applyBorder="1" applyAlignment="1" applyProtection="1">
      <alignment horizontal="center" vertical="center"/>
      <protection/>
    </xf>
    <xf numFmtId="38" fontId="3" fillId="0" borderId="25" xfId="48" applyFont="1" applyBorder="1" applyAlignment="1" applyProtection="1">
      <alignment horizontal="center" vertical="center"/>
      <protection/>
    </xf>
    <xf numFmtId="38" fontId="3" fillId="0" borderId="26" xfId="48" applyFont="1" applyBorder="1" applyAlignment="1" applyProtection="1">
      <alignment horizontal="center" vertical="center"/>
      <protection/>
    </xf>
    <xf numFmtId="38" fontId="3" fillId="0" borderId="27" xfId="48" applyFont="1" applyBorder="1" applyAlignment="1" applyProtection="1">
      <alignment horizontal="center" vertical="center"/>
      <protection/>
    </xf>
    <xf numFmtId="38" fontId="3" fillId="0" borderId="28" xfId="48" applyFont="1" applyBorder="1" applyAlignment="1" applyProtection="1">
      <alignment horizontal="center" vertical="center"/>
      <protection/>
    </xf>
    <xf numFmtId="186" fontId="3" fillId="0" borderId="29" xfId="48" applyNumberFormat="1" applyFont="1" applyFill="1" applyBorder="1" applyAlignment="1">
      <alignment vertical="center"/>
    </xf>
    <xf numFmtId="187" fontId="3" fillId="0" borderId="29" xfId="48" applyNumberFormat="1" applyFont="1" applyFill="1" applyBorder="1" applyAlignment="1">
      <alignment vertical="center"/>
    </xf>
    <xf numFmtId="38" fontId="3" fillId="0" borderId="0" xfId="48" applyFont="1" applyFill="1" applyBorder="1" applyAlignment="1">
      <alignment vertical="center"/>
    </xf>
    <xf numFmtId="38" fontId="10" fillId="0" borderId="17" xfId="48" applyFont="1" applyFill="1" applyBorder="1" applyAlignment="1" applyProtection="1">
      <alignment horizontal="left" vertical="center"/>
      <protection/>
    </xf>
    <xf numFmtId="179" fontId="3" fillId="0" borderId="0" xfId="48" applyNumberFormat="1" applyFont="1" applyFill="1" applyBorder="1" applyAlignment="1">
      <alignment vertical="center" shrinkToFit="1"/>
    </xf>
    <xf numFmtId="181" fontId="3" fillId="0" borderId="0" xfId="48" applyNumberFormat="1" applyFont="1" applyFill="1" applyBorder="1" applyAlignment="1">
      <alignment vertical="center" shrinkToFit="1"/>
    </xf>
    <xf numFmtId="179" fontId="3" fillId="0" borderId="29" xfId="48" applyNumberFormat="1" applyFont="1" applyFill="1" applyBorder="1" applyAlignment="1">
      <alignment vertical="center"/>
    </xf>
    <xf numFmtId="181" fontId="3" fillId="0" borderId="0" xfId="48" applyNumberFormat="1" applyFont="1" applyFill="1" applyBorder="1" applyAlignment="1">
      <alignment vertical="center"/>
    </xf>
    <xf numFmtId="186" fontId="3" fillId="0" borderId="0" xfId="48" applyNumberFormat="1" applyFont="1" applyFill="1" applyBorder="1" applyAlignment="1" applyProtection="1">
      <alignment horizontal="right" vertical="center"/>
      <protection/>
    </xf>
    <xf numFmtId="187" fontId="3" fillId="0" borderId="0" xfId="48" applyNumberFormat="1" applyFont="1" applyFill="1" applyBorder="1" applyAlignment="1" applyProtection="1">
      <alignment horizontal="right" vertical="center"/>
      <protection/>
    </xf>
    <xf numFmtId="38" fontId="6" fillId="0" borderId="11" xfId="48" applyFont="1" applyFill="1" applyBorder="1" applyAlignment="1" applyProtection="1">
      <alignment horizontal="right" vertical="center" shrinkToFit="1"/>
      <protection/>
    </xf>
    <xf numFmtId="178" fontId="3" fillId="0" borderId="0" xfId="48" applyNumberFormat="1" applyFont="1" applyFill="1" applyBorder="1" applyAlignment="1" applyProtection="1">
      <alignment horizontal="right" vertical="center" shrinkToFit="1"/>
      <protection/>
    </xf>
    <xf numFmtId="183" fontId="3" fillId="0" borderId="0" xfId="48" applyNumberFormat="1" applyFont="1" applyFill="1" applyBorder="1" applyAlignment="1" applyProtection="1">
      <alignment horizontal="right" vertical="center" shrinkToFit="1"/>
      <protection/>
    </xf>
    <xf numFmtId="186" fontId="3" fillId="0" borderId="18" xfId="48" applyNumberFormat="1" applyFont="1" applyFill="1" applyBorder="1" applyAlignment="1" applyProtection="1">
      <alignment horizontal="right" vertical="center"/>
      <protection/>
    </xf>
    <xf numFmtId="187" fontId="3" fillId="0" borderId="18" xfId="48" applyNumberFormat="1" applyFont="1" applyFill="1" applyBorder="1" applyAlignment="1" applyProtection="1">
      <alignment horizontal="right" vertical="center"/>
      <protection/>
    </xf>
    <xf numFmtId="38" fontId="6" fillId="0" borderId="14" xfId="48" applyFont="1" applyFill="1" applyBorder="1" applyAlignment="1" applyProtection="1">
      <alignment horizontal="right" vertical="center" shrinkToFit="1"/>
      <protection/>
    </xf>
    <xf numFmtId="178" fontId="3" fillId="0" borderId="18" xfId="48" applyNumberFormat="1" applyFont="1" applyFill="1" applyBorder="1" applyAlignment="1" applyProtection="1">
      <alignment horizontal="right" vertical="center" shrinkToFit="1"/>
      <protection/>
    </xf>
    <xf numFmtId="183" fontId="3" fillId="0" borderId="18" xfId="48" applyNumberFormat="1" applyFont="1" applyFill="1" applyBorder="1" applyAlignment="1" applyProtection="1">
      <alignment horizontal="right" vertical="center" shrinkToFit="1"/>
      <protection/>
    </xf>
    <xf numFmtId="186" fontId="3" fillId="0" borderId="16" xfId="48" applyNumberFormat="1" applyFont="1" applyFill="1" applyBorder="1" applyAlignment="1">
      <alignment vertical="center"/>
    </xf>
    <xf numFmtId="187" fontId="3" fillId="0" borderId="16" xfId="48" applyNumberFormat="1" applyFont="1" applyFill="1" applyBorder="1" applyAlignment="1">
      <alignment vertical="center"/>
    </xf>
    <xf numFmtId="38" fontId="10" fillId="0" borderId="11" xfId="48" applyFont="1" applyFill="1" applyBorder="1" applyAlignment="1" applyProtection="1">
      <alignment horizontal="left" vertical="center"/>
      <protection/>
    </xf>
    <xf numFmtId="179" fontId="3" fillId="0" borderId="0" xfId="48" applyNumberFormat="1" applyFont="1" applyFill="1" applyBorder="1" applyAlignment="1">
      <alignment vertical="center"/>
    </xf>
    <xf numFmtId="184" fontId="3" fillId="0" borderId="0" xfId="48" applyNumberFormat="1" applyFont="1" applyFill="1" applyBorder="1" applyAlignment="1" applyProtection="1">
      <alignment horizontal="right" vertical="center" shrinkToFit="1"/>
      <protection/>
    </xf>
    <xf numFmtId="184" fontId="3" fillId="0" borderId="18" xfId="48" applyNumberFormat="1" applyFont="1" applyFill="1" applyBorder="1" applyAlignment="1" applyProtection="1">
      <alignment horizontal="right" vertical="center" shrinkToFit="1"/>
      <protection/>
    </xf>
    <xf numFmtId="186" fontId="3" fillId="0" borderId="0" xfId="0" applyNumberFormat="1" applyFont="1" applyFill="1" applyBorder="1" applyAlignment="1" quotePrefix="1">
      <alignment horizontal="right" vertical="center"/>
    </xf>
    <xf numFmtId="179" fontId="3" fillId="0" borderId="0" xfId="0" applyNumberFormat="1" applyFont="1" applyFill="1" applyBorder="1" applyAlignment="1" quotePrefix="1">
      <alignment horizontal="right" vertical="center" shrinkToFit="1"/>
    </xf>
    <xf numFmtId="179" fontId="3" fillId="0" borderId="0" xfId="0" applyNumberFormat="1" applyFont="1" applyFill="1" applyBorder="1" applyAlignment="1" quotePrefix="1">
      <alignment horizontal="right" vertical="center"/>
    </xf>
    <xf numFmtId="178" fontId="3" fillId="0" borderId="0" xfId="48" applyNumberFormat="1" applyFont="1" applyFill="1" applyBorder="1" applyAlignment="1" applyProtection="1">
      <alignment horizontal="right" vertical="center"/>
      <protection/>
    </xf>
    <xf numFmtId="181" fontId="3" fillId="0" borderId="16" xfId="48" applyNumberFormat="1" applyFont="1" applyFill="1" applyBorder="1" applyAlignment="1">
      <alignment vertical="center" shrinkToFit="1"/>
    </xf>
    <xf numFmtId="181" fontId="3" fillId="0" borderId="16" xfId="48" applyNumberFormat="1" applyFont="1" applyFill="1" applyBorder="1" applyAlignment="1">
      <alignment vertical="center"/>
    </xf>
    <xf numFmtId="38" fontId="8" fillId="0" borderId="11" xfId="48" applyFont="1" applyFill="1" applyBorder="1" applyAlignment="1" applyProtection="1">
      <alignment horizontal="left" vertical="center"/>
      <protection/>
    </xf>
    <xf numFmtId="38" fontId="10" fillId="0" borderId="11" xfId="48" applyFont="1" applyFill="1" applyBorder="1" applyAlignment="1" applyProtection="1">
      <alignment horizontal="right" vertical="center" shrinkToFit="1"/>
      <protection/>
    </xf>
    <xf numFmtId="179" fontId="3" fillId="0" borderId="15" xfId="48" applyNumberFormat="1" applyFont="1" applyFill="1" applyBorder="1" applyAlignment="1" quotePrefix="1">
      <alignment horizontal="right" vertical="center" shrinkToFit="1"/>
    </xf>
    <xf numFmtId="179" fontId="3" fillId="0" borderId="16" xfId="48" applyNumberFormat="1" applyFont="1" applyFill="1" applyBorder="1" applyAlignment="1" quotePrefix="1">
      <alignment horizontal="right" vertical="center"/>
    </xf>
    <xf numFmtId="38" fontId="10" fillId="0" borderId="11" xfId="48" applyFont="1" applyFill="1" applyBorder="1" applyAlignment="1" applyProtection="1">
      <alignment horizontal="left" vertical="center" shrinkToFit="1"/>
      <protection/>
    </xf>
    <xf numFmtId="178" fontId="48" fillId="0" borderId="18" xfId="48" applyNumberFormat="1" applyFont="1" applyFill="1" applyBorder="1" applyAlignment="1" applyProtection="1">
      <alignment horizontal="right" vertical="center" shrinkToFit="1"/>
      <protection/>
    </xf>
    <xf numFmtId="38" fontId="10" fillId="0" borderId="11" xfId="48" applyFont="1" applyFill="1" applyBorder="1" applyAlignment="1">
      <alignment vertical="center" shrinkToFit="1"/>
    </xf>
    <xf numFmtId="179" fontId="3" fillId="0" borderId="16" xfId="48" applyNumberFormat="1" applyFont="1" applyFill="1" applyBorder="1" applyAlignment="1">
      <alignment horizontal="right" vertical="center"/>
    </xf>
    <xf numFmtId="181" fontId="3" fillId="0" borderId="0" xfId="48" applyNumberFormat="1" applyFont="1" applyFill="1" applyBorder="1" applyAlignment="1">
      <alignment horizontal="right" vertical="center"/>
    </xf>
    <xf numFmtId="38" fontId="10" fillId="0" borderId="11" xfId="48" applyFont="1" applyFill="1" applyBorder="1" applyAlignment="1" applyProtection="1">
      <alignment horizontal="left" vertical="top" shrinkToFit="1"/>
      <protection/>
    </xf>
    <xf numFmtId="179" fontId="3" fillId="0" borderId="0" xfId="48" applyNumberFormat="1" applyFont="1" applyFill="1" applyBorder="1" applyAlignment="1">
      <alignment horizontal="right" vertical="center"/>
    </xf>
    <xf numFmtId="181" fontId="3" fillId="0" borderId="0" xfId="48" applyNumberFormat="1" applyFont="1" applyFill="1" applyBorder="1" applyAlignment="1">
      <alignment horizontal="right"/>
    </xf>
    <xf numFmtId="186" fontId="3" fillId="0" borderId="20" xfId="48" applyNumberFormat="1" applyFont="1" applyFill="1" applyBorder="1" applyAlignment="1" applyProtection="1">
      <alignment horizontal="right" vertical="center"/>
      <protection/>
    </xf>
    <xf numFmtId="187" fontId="3" fillId="0" borderId="20" xfId="48" applyNumberFormat="1" applyFont="1" applyFill="1" applyBorder="1" applyAlignment="1" applyProtection="1">
      <alignment horizontal="right" vertical="center"/>
      <protection/>
    </xf>
    <xf numFmtId="38" fontId="6" fillId="0" borderId="13" xfId="48" applyFont="1" applyFill="1" applyBorder="1" applyAlignment="1" applyProtection="1">
      <alignment horizontal="right" vertical="center" shrinkToFit="1"/>
      <protection/>
    </xf>
    <xf numFmtId="178" fontId="3" fillId="0" borderId="19" xfId="48" applyNumberFormat="1" applyFont="1" applyFill="1" applyBorder="1" applyAlignment="1" applyProtection="1">
      <alignment horizontal="right" vertical="center" shrinkToFit="1"/>
      <protection/>
    </xf>
    <xf numFmtId="184" fontId="3" fillId="0" borderId="20" xfId="48" applyNumberFormat="1" applyFont="1" applyFill="1" applyBorder="1" applyAlignment="1" applyProtection="1">
      <alignment horizontal="right" vertical="center" shrinkToFit="1"/>
      <protection/>
    </xf>
    <xf numFmtId="178" fontId="3" fillId="0" borderId="20" xfId="48" applyNumberFormat="1" applyFont="1" applyFill="1" applyBorder="1" applyAlignment="1" applyProtection="1">
      <alignment horizontal="right" vertical="center" shrinkToFit="1"/>
      <protection/>
    </xf>
    <xf numFmtId="177" fontId="3" fillId="0" borderId="21" xfId="48" applyNumberFormat="1" applyFont="1" applyFill="1" applyBorder="1" applyAlignment="1">
      <alignment vertical="center"/>
    </xf>
    <xf numFmtId="38" fontId="3" fillId="0" borderId="0" xfId="48" applyFont="1" applyFill="1" applyBorder="1" applyAlignment="1" applyProtection="1">
      <alignment horizontal="left" vertical="center"/>
      <protection/>
    </xf>
    <xf numFmtId="38" fontId="3" fillId="0" borderId="0" xfId="48" applyFont="1" applyFill="1" applyBorder="1" applyAlignment="1">
      <alignment vertical="center" shrinkToFit="1"/>
    </xf>
    <xf numFmtId="177" fontId="3" fillId="0" borderId="0" xfId="48" applyNumberFormat="1" applyFont="1" applyFill="1" applyBorder="1" applyAlignment="1">
      <alignment vertical="center" shrinkToFit="1"/>
    </xf>
    <xf numFmtId="177" fontId="3" fillId="0" borderId="0" xfId="48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22"/>
  </sheetPr>
  <dimension ref="A2:T126"/>
  <sheetViews>
    <sheetView tabSelected="1" zoomScale="70" zoomScaleNormal="70" zoomScaleSheetLayoutView="115" zoomScalePageLayoutView="0" workbookViewId="0" topLeftCell="A1">
      <selection activeCell="U16" sqref="U16"/>
    </sheetView>
  </sheetViews>
  <sheetFormatPr defaultColWidth="10.58203125" defaultRowHeight="15" customHeight="1"/>
  <cols>
    <col min="1" max="1" width="18.16015625" style="1" customWidth="1"/>
    <col min="2" max="9" width="6.66015625" style="1" customWidth="1"/>
    <col min="10" max="10" width="6.5" style="1" customWidth="1"/>
    <col min="11" max="11" width="18.16015625" style="1" customWidth="1"/>
    <col min="12" max="19" width="6.66015625" style="1" customWidth="1"/>
    <col min="20" max="22" width="6.16015625" style="1" customWidth="1"/>
    <col min="23" max="23" width="17.41015625" style="1" customWidth="1"/>
    <col min="24" max="16384" width="10.58203125" style="1" customWidth="1"/>
  </cols>
  <sheetData>
    <row r="1" ht="28.5" customHeight="1"/>
    <row r="2" spans="1:11" ht="22.5" customHeight="1">
      <c r="A2" s="52" t="s">
        <v>4</v>
      </c>
      <c r="B2" s="52"/>
      <c r="C2" s="52"/>
      <c r="D2" s="52"/>
      <c r="E2" s="52"/>
      <c r="F2" s="52"/>
      <c r="G2" s="52"/>
      <c r="H2" s="52"/>
      <c r="I2" s="52"/>
      <c r="J2" s="52"/>
      <c r="K2" s="36"/>
    </row>
    <row r="3" ht="15.75" customHeight="1">
      <c r="A3" s="9"/>
    </row>
    <row r="4" spans="1:11" ht="18" customHeight="1">
      <c r="A4" s="2" t="s">
        <v>2</v>
      </c>
      <c r="K4" s="2" t="s">
        <v>5</v>
      </c>
    </row>
    <row r="5" spans="1:19" ht="17.25" customHeight="1" thickBot="1">
      <c r="A5" s="51" t="s">
        <v>50</v>
      </c>
      <c r="I5" s="8"/>
      <c r="K5" s="51" t="s">
        <v>50</v>
      </c>
      <c r="N5" s="8"/>
      <c r="P5" s="8"/>
      <c r="S5" s="8" t="s">
        <v>9</v>
      </c>
    </row>
    <row r="6" spans="1:19" ht="17.25" customHeight="1">
      <c r="A6" s="56" t="s">
        <v>10</v>
      </c>
      <c r="B6" s="53" t="s">
        <v>27</v>
      </c>
      <c r="C6" s="55"/>
      <c r="D6" s="53" t="s">
        <v>37</v>
      </c>
      <c r="E6" s="55"/>
      <c r="F6" s="53" t="s">
        <v>39</v>
      </c>
      <c r="G6" s="54"/>
      <c r="H6" s="53" t="s">
        <v>42</v>
      </c>
      <c r="I6" s="55"/>
      <c r="K6" s="56" t="s">
        <v>10</v>
      </c>
      <c r="L6" s="53" t="s">
        <v>28</v>
      </c>
      <c r="M6" s="55"/>
      <c r="N6" s="53" t="s">
        <v>38</v>
      </c>
      <c r="O6" s="55"/>
      <c r="P6" s="53" t="s">
        <v>41</v>
      </c>
      <c r="Q6" s="55"/>
      <c r="R6" s="53" t="s">
        <v>47</v>
      </c>
      <c r="S6" s="55"/>
    </row>
    <row r="7" spans="1:19" ht="13.5">
      <c r="A7" s="57"/>
      <c r="B7" s="4" t="s">
        <v>3</v>
      </c>
      <c r="C7" s="7" t="s">
        <v>1</v>
      </c>
      <c r="D7" s="4" t="s">
        <v>3</v>
      </c>
      <c r="E7" s="7" t="s">
        <v>1</v>
      </c>
      <c r="F7" s="4" t="s">
        <v>3</v>
      </c>
      <c r="G7" s="7" t="s">
        <v>1</v>
      </c>
      <c r="H7" s="4" t="s">
        <v>3</v>
      </c>
      <c r="I7" s="7" t="s">
        <v>1</v>
      </c>
      <c r="K7" s="57"/>
      <c r="L7" s="4" t="s">
        <v>3</v>
      </c>
      <c r="M7" s="7" t="s">
        <v>1</v>
      </c>
      <c r="N7" s="4" t="s">
        <v>3</v>
      </c>
      <c r="O7" s="7" t="s">
        <v>1</v>
      </c>
      <c r="P7" s="4" t="s">
        <v>3</v>
      </c>
      <c r="Q7" s="7" t="s">
        <v>1</v>
      </c>
      <c r="R7" s="4" t="s">
        <v>3</v>
      </c>
      <c r="S7" s="7" t="s">
        <v>1</v>
      </c>
    </row>
    <row r="8" spans="1:20" ht="12" customHeight="1">
      <c r="A8" s="22" t="s">
        <v>0</v>
      </c>
      <c r="B8" s="40">
        <v>2621</v>
      </c>
      <c r="C8" s="41">
        <f>B8/B$8*100</f>
        <v>100</v>
      </c>
      <c r="D8" s="14">
        <v>2396</v>
      </c>
      <c r="E8" s="15">
        <v>100</v>
      </c>
      <c r="F8" s="14">
        <v>2415</v>
      </c>
      <c r="G8" s="15">
        <v>100</v>
      </c>
      <c r="H8" s="58">
        <f>SUM(H11:H63)</f>
        <v>2280</v>
      </c>
      <c r="I8" s="59">
        <f>SUM(I11:I64)</f>
        <v>100.00000000000001</v>
      </c>
      <c r="J8" s="60"/>
      <c r="K8" s="61" t="s">
        <v>0</v>
      </c>
      <c r="L8" s="62">
        <v>37517</v>
      </c>
      <c r="M8" s="63">
        <f>L8/L$8*100</f>
        <v>100</v>
      </c>
      <c r="N8" s="64">
        <v>36247</v>
      </c>
      <c r="O8" s="65">
        <v>100</v>
      </c>
      <c r="P8" s="64">
        <v>37385</v>
      </c>
      <c r="Q8" s="65">
        <v>100</v>
      </c>
      <c r="R8" s="58">
        <f>SUM(R11:R63)</f>
        <v>35963</v>
      </c>
      <c r="S8" s="59">
        <f>SUM(S11:S64)</f>
        <v>100.00000000000001</v>
      </c>
      <c r="T8" s="60"/>
    </row>
    <row r="9" spans="1:20" ht="12" customHeight="1">
      <c r="A9" s="11"/>
      <c r="B9" s="21">
        <v>1806</v>
      </c>
      <c r="C9" s="42">
        <f>B9/B$9*100</f>
        <v>100</v>
      </c>
      <c r="D9" s="13"/>
      <c r="E9" s="13"/>
      <c r="F9" s="13"/>
      <c r="G9" s="13"/>
      <c r="H9" s="66"/>
      <c r="I9" s="67"/>
      <c r="J9" s="60"/>
      <c r="K9" s="68" t="s">
        <v>7</v>
      </c>
      <c r="L9" s="69">
        <v>30520</v>
      </c>
      <c r="M9" s="70">
        <f>L9/L$9*100</f>
        <v>100</v>
      </c>
      <c r="N9" s="69"/>
      <c r="O9" s="69"/>
      <c r="P9" s="69"/>
      <c r="Q9" s="69"/>
      <c r="R9" s="69"/>
      <c r="S9" s="69"/>
      <c r="T9" s="60"/>
    </row>
    <row r="10" spans="1:20" ht="12" customHeight="1">
      <c r="A10" s="16"/>
      <c r="B10" s="49">
        <v>815</v>
      </c>
      <c r="C10" s="43">
        <f>B10/B$10*100</f>
        <v>100</v>
      </c>
      <c r="D10" s="24"/>
      <c r="E10" s="24"/>
      <c r="F10" s="24"/>
      <c r="G10" s="24"/>
      <c r="H10" s="71"/>
      <c r="I10" s="72"/>
      <c r="J10" s="60"/>
      <c r="K10" s="73" t="s">
        <v>8</v>
      </c>
      <c r="L10" s="74">
        <v>6997</v>
      </c>
      <c r="M10" s="75">
        <f>L10/L$10*100</f>
        <v>100</v>
      </c>
      <c r="N10" s="74"/>
      <c r="O10" s="74"/>
      <c r="P10" s="74"/>
      <c r="Q10" s="74"/>
      <c r="R10" s="74"/>
      <c r="S10" s="74"/>
      <c r="T10" s="60"/>
    </row>
    <row r="11" spans="1:20" ht="12" customHeight="1">
      <c r="A11" s="23" t="s">
        <v>43</v>
      </c>
      <c r="B11" s="40">
        <f>19+8</f>
        <v>27</v>
      </c>
      <c r="C11" s="41">
        <f>B11/B$8*100</f>
        <v>1.0301411674933232</v>
      </c>
      <c r="D11" s="14">
        <v>25</v>
      </c>
      <c r="E11" s="15">
        <v>1</v>
      </c>
      <c r="F11" s="14">
        <v>27</v>
      </c>
      <c r="G11" s="15">
        <v>1.1</v>
      </c>
      <c r="H11" s="76">
        <v>27</v>
      </c>
      <c r="I11" s="77">
        <f>H11/H8*100</f>
        <v>1.1842105263157896</v>
      </c>
      <c r="J11" s="60"/>
      <c r="K11" s="78" t="s">
        <v>51</v>
      </c>
      <c r="L11" s="62">
        <f>126+44</f>
        <v>170</v>
      </c>
      <c r="M11" s="63">
        <f>L11/L$8*100</f>
        <v>0.45312791534504354</v>
      </c>
      <c r="N11" s="79">
        <v>160</v>
      </c>
      <c r="O11" s="65">
        <v>0.4</v>
      </c>
      <c r="P11" s="79">
        <v>199</v>
      </c>
      <c r="Q11" s="65">
        <v>0.5</v>
      </c>
      <c r="R11" s="79">
        <v>183</v>
      </c>
      <c r="S11" s="65">
        <f>R11/R8*100</f>
        <v>0.5088563245557934</v>
      </c>
      <c r="T11" s="60"/>
    </row>
    <row r="12" spans="1:20" ht="12" customHeight="1">
      <c r="A12" s="11" t="s">
        <v>7</v>
      </c>
      <c r="B12" s="21">
        <v>19</v>
      </c>
      <c r="C12" s="44">
        <f>B12/B$9*100</f>
        <v>1.052048726467331</v>
      </c>
      <c r="D12" s="13"/>
      <c r="E12" s="13"/>
      <c r="F12" s="13"/>
      <c r="G12" s="13"/>
      <c r="H12" s="66"/>
      <c r="I12" s="67"/>
      <c r="J12" s="60"/>
      <c r="K12" s="68" t="s">
        <v>7</v>
      </c>
      <c r="L12" s="69">
        <v>129</v>
      </c>
      <c r="M12" s="80">
        <f>L12/L$9*100</f>
        <v>0.4226736566186108</v>
      </c>
      <c r="N12" s="69"/>
      <c r="O12" s="69"/>
      <c r="P12" s="69"/>
      <c r="Q12" s="69"/>
      <c r="R12" s="69"/>
      <c r="S12" s="69"/>
      <c r="T12" s="60"/>
    </row>
    <row r="13" spans="1:20" ht="12" customHeight="1">
      <c r="A13" s="16" t="s">
        <v>8</v>
      </c>
      <c r="B13" s="49">
        <v>8</v>
      </c>
      <c r="C13" s="45">
        <f>B13/B$10*100</f>
        <v>0.98159509202454</v>
      </c>
      <c r="D13" s="24"/>
      <c r="E13" s="24"/>
      <c r="F13" s="24"/>
      <c r="G13" s="24"/>
      <c r="H13" s="71"/>
      <c r="I13" s="72"/>
      <c r="J13" s="60"/>
      <c r="K13" s="73" t="s">
        <v>8</v>
      </c>
      <c r="L13" s="74">
        <v>41</v>
      </c>
      <c r="M13" s="81">
        <f>L13/L$10*100</f>
        <v>0.5859654137487494</v>
      </c>
      <c r="N13" s="74"/>
      <c r="O13" s="74"/>
      <c r="P13" s="74"/>
      <c r="Q13" s="74"/>
      <c r="R13" s="74"/>
      <c r="S13" s="74"/>
      <c r="T13" s="60"/>
    </row>
    <row r="14" spans="1:20" ht="12" customHeight="1">
      <c r="A14" s="23" t="s">
        <v>44</v>
      </c>
      <c r="B14" s="46" t="s">
        <v>11</v>
      </c>
      <c r="C14" s="46" t="s">
        <v>11</v>
      </c>
      <c r="D14" s="25" t="s">
        <v>11</v>
      </c>
      <c r="E14" s="25" t="s">
        <v>11</v>
      </c>
      <c r="F14" s="25" t="s">
        <v>11</v>
      </c>
      <c r="G14" s="25" t="s">
        <v>11</v>
      </c>
      <c r="H14" s="82" t="s">
        <v>11</v>
      </c>
      <c r="I14" s="82" t="s">
        <v>11</v>
      </c>
      <c r="J14" s="60"/>
      <c r="K14" s="78" t="s">
        <v>12</v>
      </c>
      <c r="L14" s="83" t="s">
        <v>11</v>
      </c>
      <c r="M14" s="83" t="s">
        <v>11</v>
      </c>
      <c r="N14" s="84" t="s">
        <v>11</v>
      </c>
      <c r="O14" s="84" t="s">
        <v>11</v>
      </c>
      <c r="P14" s="84" t="s">
        <v>11</v>
      </c>
      <c r="Q14" s="84" t="s">
        <v>11</v>
      </c>
      <c r="R14" s="84" t="s">
        <v>11</v>
      </c>
      <c r="S14" s="84" t="s">
        <v>11</v>
      </c>
      <c r="T14" s="60"/>
    </row>
    <row r="15" spans="1:20" ht="12" customHeight="1">
      <c r="A15" s="11" t="s">
        <v>7</v>
      </c>
      <c r="B15" s="21" t="s">
        <v>6</v>
      </c>
      <c r="C15" s="44" t="s">
        <v>6</v>
      </c>
      <c r="D15" s="13"/>
      <c r="E15" s="13"/>
      <c r="F15" s="13"/>
      <c r="G15" s="13"/>
      <c r="H15" s="66"/>
      <c r="I15" s="67"/>
      <c r="J15" s="60"/>
      <c r="K15" s="68" t="s">
        <v>7</v>
      </c>
      <c r="L15" s="69" t="s">
        <v>6</v>
      </c>
      <c r="M15" s="69" t="s">
        <v>6</v>
      </c>
      <c r="N15" s="69"/>
      <c r="O15" s="85"/>
      <c r="P15" s="69"/>
      <c r="Q15" s="85"/>
      <c r="R15" s="69"/>
      <c r="S15" s="85"/>
      <c r="T15" s="60"/>
    </row>
    <row r="16" spans="1:20" ht="12" customHeight="1">
      <c r="A16" s="16" t="s">
        <v>8</v>
      </c>
      <c r="B16" s="49" t="s">
        <v>6</v>
      </c>
      <c r="C16" s="45" t="s">
        <v>6</v>
      </c>
      <c r="D16" s="24"/>
      <c r="E16" s="24"/>
      <c r="F16" s="24"/>
      <c r="G16" s="24"/>
      <c r="H16" s="71"/>
      <c r="I16" s="72"/>
      <c r="J16" s="60"/>
      <c r="K16" s="73" t="s">
        <v>8</v>
      </c>
      <c r="L16" s="74" t="s">
        <v>6</v>
      </c>
      <c r="M16" s="69" t="s">
        <v>6</v>
      </c>
      <c r="N16" s="74"/>
      <c r="O16" s="85"/>
      <c r="P16" s="74"/>
      <c r="Q16" s="85"/>
      <c r="R16" s="74"/>
      <c r="S16" s="85"/>
      <c r="T16" s="60"/>
    </row>
    <row r="17" spans="1:20" ht="12" customHeight="1">
      <c r="A17" s="5" t="s">
        <v>45</v>
      </c>
      <c r="B17" s="50">
        <v>250</v>
      </c>
      <c r="C17" s="41">
        <f>B17/B$8*100</f>
        <v>9.538344143456696</v>
      </c>
      <c r="D17" s="19">
        <v>220</v>
      </c>
      <c r="E17" s="15">
        <v>9.2</v>
      </c>
      <c r="F17" s="19">
        <v>216</v>
      </c>
      <c r="G17" s="15">
        <v>8.9</v>
      </c>
      <c r="H17" s="76">
        <v>201</v>
      </c>
      <c r="I17" s="77">
        <f>H17/H8*100</f>
        <v>8.81578947368421</v>
      </c>
      <c r="J17" s="60"/>
      <c r="K17" s="78" t="s">
        <v>13</v>
      </c>
      <c r="L17" s="62">
        <v>1188</v>
      </c>
      <c r="M17" s="86">
        <f>L17/L$8*100</f>
        <v>3.1665644907641872</v>
      </c>
      <c r="N17" s="79">
        <v>1014</v>
      </c>
      <c r="O17" s="87">
        <v>2.8</v>
      </c>
      <c r="P17" s="79">
        <v>975</v>
      </c>
      <c r="Q17" s="87">
        <v>2.6</v>
      </c>
      <c r="R17" s="79">
        <v>995</v>
      </c>
      <c r="S17" s="87">
        <f>R17/R8*100</f>
        <v>2.766732475043795</v>
      </c>
      <c r="T17" s="60"/>
    </row>
    <row r="18" spans="1:20" ht="12" customHeight="1">
      <c r="A18" s="11" t="s">
        <v>7</v>
      </c>
      <c r="B18" s="21">
        <v>170</v>
      </c>
      <c r="C18" s="44">
        <f>B18/B$9*100</f>
        <v>9.413067552602437</v>
      </c>
      <c r="D18" s="13"/>
      <c r="E18" s="13"/>
      <c r="F18" s="13"/>
      <c r="G18" s="13"/>
      <c r="H18" s="66"/>
      <c r="I18" s="67"/>
      <c r="J18" s="60"/>
      <c r="K18" s="68" t="s">
        <v>7</v>
      </c>
      <c r="L18" s="69">
        <v>847</v>
      </c>
      <c r="M18" s="80">
        <f>L18/L$9*100</f>
        <v>2.7752293577981653</v>
      </c>
      <c r="N18" s="69"/>
      <c r="O18" s="69"/>
      <c r="P18" s="69"/>
      <c r="Q18" s="69"/>
      <c r="R18" s="69"/>
      <c r="S18" s="69"/>
      <c r="T18" s="60"/>
    </row>
    <row r="19" spans="1:20" ht="12" customHeight="1">
      <c r="A19" s="16" t="s">
        <v>8</v>
      </c>
      <c r="B19" s="49">
        <v>80</v>
      </c>
      <c r="C19" s="45">
        <f>B19/B$10*100</f>
        <v>9.815950920245399</v>
      </c>
      <c r="D19" s="24"/>
      <c r="E19" s="24"/>
      <c r="F19" s="24"/>
      <c r="G19" s="24"/>
      <c r="H19" s="71"/>
      <c r="I19" s="72"/>
      <c r="J19" s="60"/>
      <c r="K19" s="73" t="s">
        <v>8</v>
      </c>
      <c r="L19" s="74">
        <v>341</v>
      </c>
      <c r="M19" s="81">
        <f>L19/L$10*100</f>
        <v>4.873517221666428</v>
      </c>
      <c r="N19" s="74"/>
      <c r="O19" s="74"/>
      <c r="P19" s="74"/>
      <c r="Q19" s="74"/>
      <c r="R19" s="74"/>
      <c r="S19" s="74"/>
      <c r="T19" s="60"/>
    </row>
    <row r="20" spans="1:20" ht="12" customHeight="1">
      <c r="A20" s="23" t="s">
        <v>14</v>
      </c>
      <c r="B20" s="50">
        <v>466</v>
      </c>
      <c r="C20" s="41">
        <f>B20/B$8*100</f>
        <v>17.779473483403283</v>
      </c>
      <c r="D20" s="19">
        <v>444</v>
      </c>
      <c r="E20" s="15">
        <v>18.5</v>
      </c>
      <c r="F20" s="19">
        <v>411</v>
      </c>
      <c r="G20" s="15">
        <v>17</v>
      </c>
      <c r="H20" s="76">
        <v>387</v>
      </c>
      <c r="I20" s="77">
        <f>H20/H8*100</f>
        <v>16.973684210526315</v>
      </c>
      <c r="J20" s="60"/>
      <c r="K20" s="78" t="s">
        <v>14</v>
      </c>
      <c r="L20" s="62">
        <v>22216</v>
      </c>
      <c r="M20" s="63">
        <f>L20/L$8*100</f>
        <v>59.215822160620526</v>
      </c>
      <c r="N20" s="79">
        <v>23771</v>
      </c>
      <c r="O20" s="65">
        <v>65.6</v>
      </c>
      <c r="P20" s="79">
        <v>22733</v>
      </c>
      <c r="Q20" s="65">
        <v>60.8</v>
      </c>
      <c r="R20" s="79">
        <v>23291</v>
      </c>
      <c r="S20" s="65">
        <f>R20/R8*100</f>
        <v>64.76378500125128</v>
      </c>
      <c r="T20" s="60"/>
    </row>
    <row r="21" spans="1:20" ht="12" customHeight="1">
      <c r="A21" s="11" t="s">
        <v>7</v>
      </c>
      <c r="B21" s="21">
        <v>333</v>
      </c>
      <c r="C21" s="44">
        <f>B21/B$9*100</f>
        <v>18.438538205980066</v>
      </c>
      <c r="D21" s="13"/>
      <c r="E21" s="13"/>
      <c r="F21" s="13"/>
      <c r="G21" s="13"/>
      <c r="H21" s="66"/>
      <c r="I21" s="67"/>
      <c r="J21" s="60"/>
      <c r="K21" s="68" t="s">
        <v>7</v>
      </c>
      <c r="L21" s="69">
        <v>19839</v>
      </c>
      <c r="M21" s="80">
        <f>L21/L$9*100</f>
        <v>65.00327653997378</v>
      </c>
      <c r="N21" s="69"/>
      <c r="O21" s="69"/>
      <c r="P21" s="69"/>
      <c r="Q21" s="69"/>
      <c r="R21" s="69"/>
      <c r="S21" s="69"/>
      <c r="T21" s="60"/>
    </row>
    <row r="22" spans="1:20" ht="12" customHeight="1">
      <c r="A22" s="16" t="s">
        <v>8</v>
      </c>
      <c r="B22" s="49">
        <v>133</v>
      </c>
      <c r="C22" s="45">
        <f>B22/B$10*100</f>
        <v>16.319018404907975</v>
      </c>
      <c r="D22" s="24"/>
      <c r="E22" s="24"/>
      <c r="F22" s="24"/>
      <c r="G22" s="24"/>
      <c r="H22" s="71"/>
      <c r="I22" s="72"/>
      <c r="J22" s="60"/>
      <c r="K22" s="73" t="s">
        <v>8</v>
      </c>
      <c r="L22" s="74">
        <v>2377</v>
      </c>
      <c r="M22" s="81">
        <f>L22/L$10*100</f>
        <v>33.97170215806774</v>
      </c>
      <c r="N22" s="74"/>
      <c r="O22" s="74"/>
      <c r="P22" s="74"/>
      <c r="Q22" s="74"/>
      <c r="R22" s="74"/>
      <c r="S22" s="74"/>
      <c r="T22" s="60"/>
    </row>
    <row r="23" spans="1:20" ht="12" customHeight="1">
      <c r="A23" s="10" t="s">
        <v>34</v>
      </c>
      <c r="B23" s="50">
        <v>6</v>
      </c>
      <c r="C23" s="41">
        <f>B23/B$8*100</f>
        <v>0.22892025944296068</v>
      </c>
      <c r="D23" s="19">
        <v>1</v>
      </c>
      <c r="E23" s="15">
        <v>0</v>
      </c>
      <c r="F23" s="19">
        <v>4</v>
      </c>
      <c r="G23" s="15">
        <v>0.2</v>
      </c>
      <c r="H23" s="76">
        <v>2</v>
      </c>
      <c r="I23" s="77">
        <f>H23/H8*100</f>
        <v>0.08771929824561403</v>
      </c>
      <c r="J23" s="60"/>
      <c r="K23" s="88" t="s">
        <v>15</v>
      </c>
      <c r="L23" s="62">
        <v>47</v>
      </c>
      <c r="M23" s="63">
        <f>L23/L$8*100</f>
        <v>0.12527654130127674</v>
      </c>
      <c r="N23" s="79">
        <v>10</v>
      </c>
      <c r="O23" s="65">
        <v>0</v>
      </c>
      <c r="P23" s="79">
        <v>36</v>
      </c>
      <c r="Q23" s="65">
        <v>0.1</v>
      </c>
      <c r="R23" s="79">
        <v>10</v>
      </c>
      <c r="S23" s="65">
        <f>R23/R8*100</f>
        <v>0.02780635653310347</v>
      </c>
      <c r="T23" s="60"/>
    </row>
    <row r="24" spans="1:20" ht="12" customHeight="1">
      <c r="A24" s="11" t="s">
        <v>7</v>
      </c>
      <c r="B24" s="21">
        <v>3</v>
      </c>
      <c r="C24" s="44">
        <f>B24/B$9*100</f>
        <v>0.16611295681063123</v>
      </c>
      <c r="D24" s="13"/>
      <c r="E24" s="13"/>
      <c r="F24" s="13"/>
      <c r="G24" s="13"/>
      <c r="H24" s="66"/>
      <c r="I24" s="67"/>
      <c r="J24" s="60"/>
      <c r="K24" s="89" t="s">
        <v>7</v>
      </c>
      <c r="L24" s="69">
        <v>25</v>
      </c>
      <c r="M24" s="80">
        <f>L24/L$9*100</f>
        <v>0.081913499344692</v>
      </c>
      <c r="N24" s="69"/>
      <c r="O24" s="69"/>
      <c r="P24" s="69"/>
      <c r="Q24" s="69"/>
      <c r="R24" s="69"/>
      <c r="S24" s="69"/>
      <c r="T24" s="60"/>
    </row>
    <row r="25" spans="1:20" ht="12" customHeight="1">
      <c r="A25" s="16" t="s">
        <v>8</v>
      </c>
      <c r="B25" s="49">
        <v>3</v>
      </c>
      <c r="C25" s="45">
        <f>B25/B$10*100</f>
        <v>0.36809815950920244</v>
      </c>
      <c r="D25" s="24"/>
      <c r="E25" s="24"/>
      <c r="F25" s="24"/>
      <c r="G25" s="24"/>
      <c r="H25" s="71"/>
      <c r="I25" s="72"/>
      <c r="J25" s="60"/>
      <c r="K25" s="73" t="s">
        <v>8</v>
      </c>
      <c r="L25" s="74">
        <v>22</v>
      </c>
      <c r="M25" s="81">
        <f>L25/L$10*100</f>
        <v>0.3144204659139631</v>
      </c>
      <c r="N25" s="74"/>
      <c r="O25" s="74"/>
      <c r="P25" s="74"/>
      <c r="Q25" s="74"/>
      <c r="R25" s="74"/>
      <c r="S25" s="74"/>
      <c r="T25" s="60"/>
    </row>
    <row r="26" spans="1:20" ht="12" customHeight="1">
      <c r="A26" s="23" t="s">
        <v>16</v>
      </c>
      <c r="B26" s="48">
        <v>13</v>
      </c>
      <c r="C26" s="47">
        <f>B26/B$8*100</f>
        <v>0.49599389545974815</v>
      </c>
      <c r="D26" s="30">
        <v>10</v>
      </c>
      <c r="E26" s="18">
        <v>0.4</v>
      </c>
      <c r="F26" s="30">
        <v>12</v>
      </c>
      <c r="G26" s="18">
        <v>0.5</v>
      </c>
      <c r="H26" s="76">
        <v>11</v>
      </c>
      <c r="I26" s="77">
        <f>H26/H8*100</f>
        <v>0.4824561403508772</v>
      </c>
      <c r="J26" s="60"/>
      <c r="K26" s="78" t="s">
        <v>16</v>
      </c>
      <c r="L26" s="90">
        <v>74</v>
      </c>
      <c r="M26" s="63">
        <f>L26/L$8*100</f>
        <v>0.19724391609137193</v>
      </c>
      <c r="N26" s="91">
        <v>51</v>
      </c>
      <c r="O26" s="65">
        <v>0.1</v>
      </c>
      <c r="P26" s="91">
        <v>66</v>
      </c>
      <c r="Q26" s="65">
        <v>0.2</v>
      </c>
      <c r="R26" s="91">
        <v>59</v>
      </c>
      <c r="S26" s="65">
        <f>R26/R8*100</f>
        <v>0.16405750354531046</v>
      </c>
      <c r="T26" s="60"/>
    </row>
    <row r="27" spans="1:20" ht="12" customHeight="1">
      <c r="A27" s="11" t="s">
        <v>7</v>
      </c>
      <c r="B27" s="21">
        <v>9</v>
      </c>
      <c r="C27" s="44">
        <f>B27/B$9*100</f>
        <v>0.4983388704318937</v>
      </c>
      <c r="D27" s="13"/>
      <c r="E27" s="13"/>
      <c r="F27" s="13"/>
      <c r="G27" s="13"/>
      <c r="H27" s="66"/>
      <c r="I27" s="67"/>
      <c r="J27" s="60"/>
      <c r="K27" s="68" t="s">
        <v>7</v>
      </c>
      <c r="L27" s="69">
        <v>42</v>
      </c>
      <c r="M27" s="80">
        <f>L27/L$9*100</f>
        <v>0.13761467889908258</v>
      </c>
      <c r="N27" s="69"/>
      <c r="O27" s="69"/>
      <c r="P27" s="69"/>
      <c r="Q27" s="69"/>
      <c r="R27" s="69"/>
      <c r="S27" s="69"/>
      <c r="T27" s="60"/>
    </row>
    <row r="28" spans="1:20" ht="12" customHeight="1">
      <c r="A28" s="16" t="s">
        <v>8</v>
      </c>
      <c r="B28" s="49">
        <v>4</v>
      </c>
      <c r="C28" s="45">
        <f>B28/B$10*100</f>
        <v>0.49079754601227</v>
      </c>
      <c r="D28" s="24"/>
      <c r="E28" s="24"/>
      <c r="F28" s="24"/>
      <c r="G28" s="24"/>
      <c r="H28" s="71"/>
      <c r="I28" s="72"/>
      <c r="J28" s="60"/>
      <c r="K28" s="73" t="s">
        <v>8</v>
      </c>
      <c r="L28" s="74">
        <v>32</v>
      </c>
      <c r="M28" s="81">
        <f>L28/L$10*100</f>
        <v>0.45733885951121905</v>
      </c>
      <c r="N28" s="74"/>
      <c r="O28" s="74"/>
      <c r="P28" s="74"/>
      <c r="Q28" s="74"/>
      <c r="R28" s="74"/>
      <c r="S28" s="74"/>
      <c r="T28" s="60"/>
    </row>
    <row r="29" spans="1:20" ht="12" customHeight="1">
      <c r="A29" s="23" t="s">
        <v>17</v>
      </c>
      <c r="B29" s="48">
        <v>63</v>
      </c>
      <c r="C29" s="41">
        <f>B29/B$8*100</f>
        <v>2.4036627241510877</v>
      </c>
      <c r="D29" s="30">
        <v>56</v>
      </c>
      <c r="E29" s="15">
        <v>2.3</v>
      </c>
      <c r="F29" s="30">
        <v>54</v>
      </c>
      <c r="G29" s="15">
        <v>2.2</v>
      </c>
      <c r="H29" s="76">
        <v>54</v>
      </c>
      <c r="I29" s="77">
        <f>H29/H8*100</f>
        <v>2.368421052631579</v>
      </c>
      <c r="J29" s="60"/>
      <c r="K29" s="78" t="s">
        <v>17</v>
      </c>
      <c r="L29" s="90">
        <v>1467</v>
      </c>
      <c r="M29" s="63">
        <f>L29/L$8*100</f>
        <v>3.91022736359517</v>
      </c>
      <c r="N29" s="91">
        <v>1290</v>
      </c>
      <c r="O29" s="65">
        <v>3.6</v>
      </c>
      <c r="P29" s="91">
        <v>1177</v>
      </c>
      <c r="Q29" s="65">
        <v>3.1</v>
      </c>
      <c r="R29" s="91">
        <v>1350</v>
      </c>
      <c r="S29" s="65">
        <f>R29/R8*100</f>
        <v>3.753858131968968</v>
      </c>
      <c r="T29" s="60"/>
    </row>
    <row r="30" spans="1:20" ht="12" customHeight="1">
      <c r="A30" s="11" t="s">
        <v>7</v>
      </c>
      <c r="B30" s="21">
        <v>45</v>
      </c>
      <c r="C30" s="44">
        <f>B30/B$9*100</f>
        <v>2.4916943521594686</v>
      </c>
      <c r="D30" s="13"/>
      <c r="E30" s="13"/>
      <c r="F30" s="13"/>
      <c r="G30" s="13"/>
      <c r="H30" s="66"/>
      <c r="I30" s="67"/>
      <c r="J30" s="60"/>
      <c r="K30" s="68" t="s">
        <v>7</v>
      </c>
      <c r="L30" s="69">
        <v>1152</v>
      </c>
      <c r="M30" s="69" t="s">
        <v>6</v>
      </c>
      <c r="N30" s="69"/>
      <c r="O30" s="69"/>
      <c r="P30" s="69"/>
      <c r="Q30" s="69"/>
      <c r="R30" s="69"/>
      <c r="S30" s="69"/>
      <c r="T30" s="60"/>
    </row>
    <row r="31" spans="1:20" ht="12" customHeight="1">
      <c r="A31" s="16" t="s">
        <v>8</v>
      </c>
      <c r="B31" s="49">
        <v>18</v>
      </c>
      <c r="C31" s="45">
        <f>B31/B$10*100</f>
        <v>2.208588957055215</v>
      </c>
      <c r="D31" s="24"/>
      <c r="E31" s="24"/>
      <c r="F31" s="24"/>
      <c r="G31" s="24"/>
      <c r="H31" s="71"/>
      <c r="I31" s="72"/>
      <c r="J31" s="60"/>
      <c r="K31" s="73" t="s">
        <v>8</v>
      </c>
      <c r="L31" s="74">
        <v>315</v>
      </c>
      <c r="M31" s="74" t="s">
        <v>6</v>
      </c>
      <c r="N31" s="74"/>
      <c r="O31" s="74"/>
      <c r="P31" s="74"/>
      <c r="Q31" s="74"/>
      <c r="R31" s="74"/>
      <c r="S31" s="74"/>
      <c r="T31" s="60"/>
    </row>
    <row r="32" spans="1:20" ht="12" customHeight="1">
      <c r="A32" s="23" t="s">
        <v>18</v>
      </c>
      <c r="B32" s="48">
        <v>589</v>
      </c>
      <c r="C32" s="47">
        <f>B32/B$8*100</f>
        <v>22.472338801983977</v>
      </c>
      <c r="D32" s="30">
        <v>524</v>
      </c>
      <c r="E32" s="18">
        <v>21.9</v>
      </c>
      <c r="F32" s="30">
        <v>525</v>
      </c>
      <c r="G32" s="18">
        <v>21.7</v>
      </c>
      <c r="H32" s="76">
        <v>505</v>
      </c>
      <c r="I32" s="77">
        <f>H32/H8*100</f>
        <v>22.149122807017545</v>
      </c>
      <c r="J32" s="60"/>
      <c r="K32" s="78" t="s">
        <v>18</v>
      </c>
      <c r="L32" s="90">
        <v>3820</v>
      </c>
      <c r="M32" s="63">
        <f>L32/L$8*100</f>
        <v>10.182050803635684</v>
      </c>
      <c r="N32" s="91">
        <v>3356</v>
      </c>
      <c r="O32" s="65">
        <v>9.3</v>
      </c>
      <c r="P32" s="91">
        <v>3330</v>
      </c>
      <c r="Q32" s="65">
        <v>8.9</v>
      </c>
      <c r="R32" s="91">
        <v>3339</v>
      </c>
      <c r="S32" s="65">
        <f>R32/R8*100</f>
        <v>9.284542446403247</v>
      </c>
      <c r="T32" s="60"/>
    </row>
    <row r="33" spans="1:20" ht="12" customHeight="1">
      <c r="A33" s="11" t="s">
        <v>7</v>
      </c>
      <c r="B33" s="21">
        <v>391</v>
      </c>
      <c r="C33" s="44">
        <f>B33/B$9*100</f>
        <v>21.650055370985605</v>
      </c>
      <c r="D33" s="13"/>
      <c r="E33" s="13"/>
      <c r="F33" s="13"/>
      <c r="G33" s="13"/>
      <c r="H33" s="66"/>
      <c r="I33" s="67"/>
      <c r="J33" s="60"/>
      <c r="K33" s="68" t="s">
        <v>7</v>
      </c>
      <c r="L33" s="69">
        <v>2550</v>
      </c>
      <c r="M33" s="80">
        <f>L33/L$9*100</f>
        <v>8.355176933158583</v>
      </c>
      <c r="N33" s="69"/>
      <c r="O33" s="69"/>
      <c r="P33" s="69"/>
      <c r="Q33" s="69"/>
      <c r="R33" s="69"/>
      <c r="S33" s="69"/>
      <c r="T33" s="60"/>
    </row>
    <row r="34" spans="1:20" ht="12" customHeight="1">
      <c r="A34" s="16" t="s">
        <v>8</v>
      </c>
      <c r="B34" s="49">
        <v>198</v>
      </c>
      <c r="C34" s="45">
        <f>B34/B$10*100</f>
        <v>24.294478527607364</v>
      </c>
      <c r="D34" s="24"/>
      <c r="E34" s="24"/>
      <c r="F34" s="24"/>
      <c r="G34" s="24"/>
      <c r="H34" s="71"/>
      <c r="I34" s="72"/>
      <c r="J34" s="60"/>
      <c r="K34" s="73" t="s">
        <v>8</v>
      </c>
      <c r="L34" s="74">
        <v>1270</v>
      </c>
      <c r="M34" s="81">
        <f>L34/L$10*100</f>
        <v>18.15063598685151</v>
      </c>
      <c r="N34" s="74"/>
      <c r="O34" s="74"/>
      <c r="P34" s="74"/>
      <c r="Q34" s="74"/>
      <c r="R34" s="74"/>
      <c r="S34" s="74"/>
      <c r="T34" s="60"/>
    </row>
    <row r="35" spans="1:20" ht="12" customHeight="1">
      <c r="A35" s="23" t="s">
        <v>46</v>
      </c>
      <c r="B35" s="50">
        <v>26</v>
      </c>
      <c r="C35" s="41">
        <f>B35/B$8*100</f>
        <v>0.9919877909194963</v>
      </c>
      <c r="D35" s="19">
        <v>27</v>
      </c>
      <c r="E35" s="15">
        <v>1.1</v>
      </c>
      <c r="F35" s="19">
        <v>22</v>
      </c>
      <c r="G35" s="15">
        <v>0.9</v>
      </c>
      <c r="H35" s="76">
        <v>22</v>
      </c>
      <c r="I35" s="77">
        <f>H35/H8*100</f>
        <v>0.9649122807017544</v>
      </c>
      <c r="J35" s="60"/>
      <c r="K35" s="78" t="s">
        <v>19</v>
      </c>
      <c r="L35" s="62">
        <v>260</v>
      </c>
      <c r="M35" s="63">
        <f>L35/L$8*100</f>
        <v>0.6930191646453607</v>
      </c>
      <c r="N35" s="79">
        <v>244</v>
      </c>
      <c r="O35" s="65">
        <v>0.7</v>
      </c>
      <c r="P35" s="79">
        <v>246</v>
      </c>
      <c r="Q35" s="65">
        <v>0.7</v>
      </c>
      <c r="R35" s="79">
        <v>225</v>
      </c>
      <c r="S35" s="65">
        <f>R35/R8*100</f>
        <v>0.625643021994828</v>
      </c>
      <c r="T35" s="60"/>
    </row>
    <row r="36" spans="1:20" ht="12" customHeight="1">
      <c r="A36" s="11" t="s">
        <v>7</v>
      </c>
      <c r="B36" s="21">
        <v>21</v>
      </c>
      <c r="C36" s="44">
        <f>B36/B$9*100</f>
        <v>1.1627906976744187</v>
      </c>
      <c r="D36" s="13"/>
      <c r="E36" s="13"/>
      <c r="F36" s="13"/>
      <c r="G36" s="13"/>
      <c r="H36" s="66"/>
      <c r="I36" s="67"/>
      <c r="J36" s="60"/>
      <c r="K36" s="68" t="s">
        <v>7</v>
      </c>
      <c r="L36" s="69">
        <v>202</v>
      </c>
      <c r="M36" s="80">
        <f>L36/L$9*100</f>
        <v>0.6618610747051115</v>
      </c>
      <c r="N36" s="69"/>
      <c r="O36" s="69"/>
      <c r="P36" s="69"/>
      <c r="Q36" s="69"/>
      <c r="R36" s="69"/>
      <c r="S36" s="69"/>
      <c r="T36" s="60"/>
    </row>
    <row r="37" spans="1:20" ht="12" customHeight="1">
      <c r="A37" s="16" t="s">
        <v>8</v>
      </c>
      <c r="B37" s="49">
        <v>5</v>
      </c>
      <c r="C37" s="45">
        <f>B37/B$10*100</f>
        <v>0.6134969325153374</v>
      </c>
      <c r="D37" s="24"/>
      <c r="E37" s="24"/>
      <c r="F37" s="24"/>
      <c r="G37" s="24"/>
      <c r="H37" s="71"/>
      <c r="I37" s="72"/>
      <c r="J37" s="60"/>
      <c r="K37" s="73" t="s">
        <v>8</v>
      </c>
      <c r="L37" s="74">
        <v>58</v>
      </c>
      <c r="M37" s="81">
        <f>L37/L$10*100</f>
        <v>0.8289266828640847</v>
      </c>
      <c r="N37" s="74"/>
      <c r="O37" s="74"/>
      <c r="P37" s="74"/>
      <c r="Q37" s="74"/>
      <c r="R37" s="74"/>
      <c r="S37" s="74"/>
      <c r="T37" s="60"/>
    </row>
    <row r="38" spans="1:20" ht="12" customHeight="1">
      <c r="A38" s="23" t="s">
        <v>20</v>
      </c>
      <c r="B38" s="50">
        <v>193</v>
      </c>
      <c r="C38" s="41">
        <f>B38/B$8*100</f>
        <v>7.3636016787485685</v>
      </c>
      <c r="D38" s="19">
        <v>200</v>
      </c>
      <c r="E38" s="15">
        <v>8.3</v>
      </c>
      <c r="F38" s="19">
        <v>195</v>
      </c>
      <c r="G38" s="15">
        <v>8.1</v>
      </c>
      <c r="H38" s="76">
        <v>197</v>
      </c>
      <c r="I38" s="77">
        <f>H38/H8*100</f>
        <v>8.640350877192983</v>
      </c>
      <c r="J38" s="60"/>
      <c r="K38" s="78" t="s">
        <v>20</v>
      </c>
      <c r="L38" s="62">
        <v>365</v>
      </c>
      <c r="M38" s="63">
        <f>L38/L$8*100</f>
        <v>0.9728922888290642</v>
      </c>
      <c r="N38" s="79">
        <v>408</v>
      </c>
      <c r="O38" s="65">
        <v>1.1</v>
      </c>
      <c r="P38" s="79">
        <v>420</v>
      </c>
      <c r="Q38" s="65">
        <v>1.1</v>
      </c>
      <c r="R38" s="79">
        <v>393</v>
      </c>
      <c r="S38" s="65">
        <f>R38/R8*100</f>
        <v>1.0927898117509662</v>
      </c>
      <c r="T38" s="60"/>
    </row>
    <row r="39" spans="1:20" ht="12" customHeight="1">
      <c r="A39" s="11" t="s">
        <v>7</v>
      </c>
      <c r="B39" s="21">
        <v>117</v>
      </c>
      <c r="C39" s="44">
        <f>B39/B$9*100</f>
        <v>6.4784053156146175</v>
      </c>
      <c r="D39" s="13"/>
      <c r="E39" s="13"/>
      <c r="F39" s="13"/>
      <c r="G39" s="13"/>
      <c r="H39" s="66"/>
      <c r="I39" s="67"/>
      <c r="J39" s="60"/>
      <c r="K39" s="68" t="s">
        <v>7</v>
      </c>
      <c r="L39" s="69">
        <v>236</v>
      </c>
      <c r="M39" s="80">
        <f>L39/L$9*100</f>
        <v>0.7732634338138925</v>
      </c>
      <c r="N39" s="69"/>
      <c r="O39" s="69"/>
      <c r="P39" s="69"/>
      <c r="Q39" s="69"/>
      <c r="R39" s="69"/>
      <c r="S39" s="69"/>
      <c r="T39" s="60"/>
    </row>
    <row r="40" spans="1:20" ht="12" customHeight="1">
      <c r="A40" s="16" t="s">
        <v>8</v>
      </c>
      <c r="B40" s="49">
        <v>76</v>
      </c>
      <c r="C40" s="45">
        <f>B40/B$10*100</f>
        <v>9.325153374233128</v>
      </c>
      <c r="D40" s="24"/>
      <c r="E40" s="24"/>
      <c r="F40" s="24"/>
      <c r="G40" s="24"/>
      <c r="H40" s="71"/>
      <c r="I40" s="72"/>
      <c r="J40" s="60"/>
      <c r="K40" s="73" t="s">
        <v>8</v>
      </c>
      <c r="L40" s="74">
        <v>129</v>
      </c>
      <c r="M40" s="81">
        <f>L40/L$10*100</f>
        <v>1.843647277404602</v>
      </c>
      <c r="N40" s="74"/>
      <c r="O40" s="74"/>
      <c r="P40" s="74"/>
      <c r="Q40" s="74"/>
      <c r="R40" s="74"/>
      <c r="S40" s="74"/>
      <c r="T40" s="60"/>
    </row>
    <row r="41" spans="1:20" ht="12" customHeight="1">
      <c r="A41" s="35" t="s">
        <v>36</v>
      </c>
      <c r="B41" s="50">
        <v>70</v>
      </c>
      <c r="C41" s="47">
        <f>B41/B$8*100</f>
        <v>2.670736360167875</v>
      </c>
      <c r="D41" s="19">
        <v>63</v>
      </c>
      <c r="E41" s="18">
        <v>2.6</v>
      </c>
      <c r="F41" s="19">
        <v>65</v>
      </c>
      <c r="G41" s="18">
        <v>2.7</v>
      </c>
      <c r="H41" s="76">
        <v>66</v>
      </c>
      <c r="I41" s="77">
        <f>H41/H8*100</f>
        <v>2.8947368421052633</v>
      </c>
      <c r="J41" s="60"/>
      <c r="K41" s="92" t="s">
        <v>21</v>
      </c>
      <c r="L41" s="62">
        <v>563</v>
      </c>
      <c r="M41" s="63">
        <f>L41/L$8*100</f>
        <v>1.500653037289762</v>
      </c>
      <c r="N41" s="79">
        <v>374</v>
      </c>
      <c r="O41" s="65">
        <v>1</v>
      </c>
      <c r="P41" s="79">
        <v>398</v>
      </c>
      <c r="Q41" s="65">
        <v>1.1</v>
      </c>
      <c r="R41" s="79">
        <v>394</v>
      </c>
      <c r="S41" s="65">
        <f>R41/R8*100</f>
        <v>1.0955704474042767</v>
      </c>
      <c r="T41" s="60"/>
    </row>
    <row r="42" spans="1:20" ht="12" customHeight="1">
      <c r="A42" s="11" t="s">
        <v>7</v>
      </c>
      <c r="B42" s="21">
        <v>51</v>
      </c>
      <c r="C42" s="44">
        <f>B42/B$9*100</f>
        <v>2.823920265780731</v>
      </c>
      <c r="D42" s="13"/>
      <c r="E42" s="13"/>
      <c r="F42" s="13"/>
      <c r="G42" s="13"/>
      <c r="H42" s="66"/>
      <c r="I42" s="67"/>
      <c r="J42" s="60"/>
      <c r="K42" s="68" t="s">
        <v>7</v>
      </c>
      <c r="L42" s="69">
        <v>349</v>
      </c>
      <c r="M42" s="80">
        <f>L42/L$9*100</f>
        <v>1.1435124508519003</v>
      </c>
      <c r="N42" s="69"/>
      <c r="O42" s="69"/>
      <c r="P42" s="69"/>
      <c r="Q42" s="69"/>
      <c r="R42" s="69"/>
      <c r="S42" s="69"/>
      <c r="T42" s="60"/>
    </row>
    <row r="43" spans="1:20" ht="12" customHeight="1">
      <c r="A43" s="16" t="s">
        <v>8</v>
      </c>
      <c r="B43" s="49">
        <v>19</v>
      </c>
      <c r="C43" s="45">
        <f>B43/B$10*100</f>
        <v>2.331288343558282</v>
      </c>
      <c r="D43" s="24"/>
      <c r="E43" s="24"/>
      <c r="F43" s="24"/>
      <c r="G43" s="24"/>
      <c r="H43" s="71"/>
      <c r="I43" s="72"/>
      <c r="J43" s="60"/>
      <c r="K43" s="73" t="s">
        <v>8</v>
      </c>
      <c r="L43" s="74">
        <v>214</v>
      </c>
      <c r="M43" s="81">
        <f>L43/L$10*100</f>
        <v>3.0584536229812773</v>
      </c>
      <c r="N43" s="74"/>
      <c r="O43" s="74"/>
      <c r="P43" s="74"/>
      <c r="Q43" s="74"/>
      <c r="R43" s="74"/>
      <c r="S43" s="74"/>
      <c r="T43" s="60"/>
    </row>
    <row r="44" spans="1:20" ht="12" customHeight="1">
      <c r="A44" s="10" t="s">
        <v>22</v>
      </c>
      <c r="B44" s="48">
        <v>264</v>
      </c>
      <c r="C44" s="41">
        <f>B44/B$8*100</f>
        <v>10.072491415490271</v>
      </c>
      <c r="D44" s="30">
        <v>249</v>
      </c>
      <c r="E44" s="15">
        <v>10.4</v>
      </c>
      <c r="F44" s="30">
        <v>239</v>
      </c>
      <c r="G44" s="15">
        <v>9.9</v>
      </c>
      <c r="H44" s="76">
        <v>236</v>
      </c>
      <c r="I44" s="77">
        <f>H44/H8*100</f>
        <v>10.350877192982457</v>
      </c>
      <c r="J44" s="60"/>
      <c r="K44" s="92" t="s">
        <v>22</v>
      </c>
      <c r="L44" s="90">
        <v>1884</v>
      </c>
      <c r="M44" s="63">
        <f>L44/L$8*100</f>
        <v>5.021723485353307</v>
      </c>
      <c r="N44" s="91">
        <v>1651</v>
      </c>
      <c r="O44" s="65">
        <v>4.6</v>
      </c>
      <c r="P44" s="91">
        <v>1562</v>
      </c>
      <c r="Q44" s="65">
        <v>4.2</v>
      </c>
      <c r="R44" s="91">
        <v>1506</v>
      </c>
      <c r="S44" s="65">
        <f>R44/R8*100</f>
        <v>4.187637293885382</v>
      </c>
      <c r="T44" s="60"/>
    </row>
    <row r="45" spans="1:20" ht="12" customHeight="1">
      <c r="A45" s="11" t="s">
        <v>7</v>
      </c>
      <c r="B45" s="21">
        <v>196</v>
      </c>
      <c r="C45" s="44">
        <f>B45/B$9*100</f>
        <v>10.852713178294573</v>
      </c>
      <c r="D45" s="13"/>
      <c r="E45" s="13"/>
      <c r="F45" s="13"/>
      <c r="G45" s="13"/>
      <c r="H45" s="66"/>
      <c r="I45" s="67"/>
      <c r="J45" s="60"/>
      <c r="K45" s="68" t="s">
        <v>7</v>
      </c>
      <c r="L45" s="69">
        <v>1399</v>
      </c>
      <c r="M45" s="80">
        <f>L45/L$9*100</f>
        <v>4.583879423328964</v>
      </c>
      <c r="N45" s="69"/>
      <c r="O45" s="69"/>
      <c r="P45" s="69"/>
      <c r="Q45" s="69"/>
      <c r="R45" s="69"/>
      <c r="S45" s="69"/>
      <c r="T45" s="60"/>
    </row>
    <row r="46" spans="1:20" ht="12" customHeight="1">
      <c r="A46" s="16" t="s">
        <v>8</v>
      </c>
      <c r="B46" s="49">
        <v>68</v>
      </c>
      <c r="C46" s="45">
        <f>B46/B$10*100</f>
        <v>8.343558282208589</v>
      </c>
      <c r="D46" s="24"/>
      <c r="E46" s="24"/>
      <c r="F46" s="24"/>
      <c r="G46" s="24"/>
      <c r="H46" s="71"/>
      <c r="I46" s="72"/>
      <c r="J46" s="60"/>
      <c r="K46" s="73" t="s">
        <v>8</v>
      </c>
      <c r="L46" s="74">
        <v>485</v>
      </c>
      <c r="M46" s="81">
        <f>L46/L$10*100</f>
        <v>6.931542089466915</v>
      </c>
      <c r="N46" s="74"/>
      <c r="O46" s="74"/>
      <c r="P46" s="74"/>
      <c r="Q46" s="74"/>
      <c r="R46" s="74"/>
      <c r="S46" s="74"/>
      <c r="T46" s="60"/>
    </row>
    <row r="47" spans="1:20" ht="12" customHeight="1">
      <c r="A47" s="35" t="s">
        <v>35</v>
      </c>
      <c r="B47" s="48">
        <v>212</v>
      </c>
      <c r="C47" s="41">
        <f>B47/B$8*100</f>
        <v>8.088515833651277</v>
      </c>
      <c r="D47" s="30">
        <v>207</v>
      </c>
      <c r="E47" s="15">
        <v>8.6</v>
      </c>
      <c r="F47" s="30">
        <v>205</v>
      </c>
      <c r="G47" s="15">
        <v>8.5</v>
      </c>
      <c r="H47" s="76">
        <v>194</v>
      </c>
      <c r="I47" s="77">
        <f>H47/H8*100</f>
        <v>8.508771929824562</v>
      </c>
      <c r="J47" s="60"/>
      <c r="K47" s="92" t="s">
        <v>23</v>
      </c>
      <c r="L47" s="90">
        <v>1069</v>
      </c>
      <c r="M47" s="63">
        <f>L47/L$8*100</f>
        <v>2.849374950022656</v>
      </c>
      <c r="N47" s="91">
        <v>854</v>
      </c>
      <c r="O47" s="65">
        <v>2.4</v>
      </c>
      <c r="P47" s="91">
        <v>1054</v>
      </c>
      <c r="Q47" s="65">
        <v>2.8</v>
      </c>
      <c r="R47" s="91">
        <v>742</v>
      </c>
      <c r="S47" s="65">
        <f>R47/R8*100</f>
        <v>2.0632316547562772</v>
      </c>
      <c r="T47" s="60"/>
    </row>
    <row r="48" spans="1:20" ht="12" customHeight="1">
      <c r="A48" s="11" t="s">
        <v>7</v>
      </c>
      <c r="B48" s="21">
        <v>142</v>
      </c>
      <c r="C48" s="44">
        <f>B48/B$9*100</f>
        <v>7.862679955703211</v>
      </c>
      <c r="D48" s="13"/>
      <c r="E48" s="13"/>
      <c r="F48" s="13"/>
      <c r="G48" s="13"/>
      <c r="H48" s="66"/>
      <c r="I48" s="67"/>
      <c r="J48" s="60"/>
      <c r="K48" s="68" t="s">
        <v>7</v>
      </c>
      <c r="L48" s="69">
        <v>524</v>
      </c>
      <c r="M48" s="80">
        <f>L48/L$9*100</f>
        <v>1.7169069462647444</v>
      </c>
      <c r="N48" s="69"/>
      <c r="O48" s="69"/>
      <c r="P48" s="69"/>
      <c r="Q48" s="69"/>
      <c r="R48" s="69"/>
      <c r="S48" s="69"/>
      <c r="T48" s="60"/>
    </row>
    <row r="49" spans="1:20" ht="12" customHeight="1">
      <c r="A49" s="16" t="s">
        <v>8</v>
      </c>
      <c r="B49" s="49">
        <v>70</v>
      </c>
      <c r="C49" s="45">
        <f>B49/B$10*100</f>
        <v>8.588957055214724</v>
      </c>
      <c r="D49" s="24"/>
      <c r="E49" s="24"/>
      <c r="F49" s="24"/>
      <c r="G49" s="24"/>
      <c r="H49" s="71"/>
      <c r="I49" s="72"/>
      <c r="J49" s="60"/>
      <c r="K49" s="73" t="s">
        <v>8</v>
      </c>
      <c r="L49" s="74">
        <v>545</v>
      </c>
      <c r="M49" s="81">
        <f>L49/L$10*100</f>
        <v>7.78905245105045</v>
      </c>
      <c r="N49" s="74"/>
      <c r="O49" s="74"/>
      <c r="P49" s="74"/>
      <c r="Q49" s="74"/>
      <c r="R49" s="74"/>
      <c r="S49" s="74"/>
      <c r="T49" s="60"/>
    </row>
    <row r="50" spans="1:20" ht="12" customHeight="1">
      <c r="A50" s="23" t="s">
        <v>24</v>
      </c>
      <c r="B50" s="48">
        <v>121</v>
      </c>
      <c r="C50" s="41">
        <f>B50/B$8*100</f>
        <v>4.616558565433041</v>
      </c>
      <c r="D50" s="30">
        <v>89</v>
      </c>
      <c r="E50" s="15">
        <v>3.7</v>
      </c>
      <c r="F50" s="30">
        <v>112</v>
      </c>
      <c r="G50" s="15">
        <v>4.6</v>
      </c>
      <c r="H50" s="76">
        <v>85</v>
      </c>
      <c r="I50" s="77">
        <f>H50/H8*100</f>
        <v>3.7280701754385963</v>
      </c>
      <c r="J50" s="60"/>
      <c r="K50" s="78" t="s">
        <v>24</v>
      </c>
      <c r="L50" s="90">
        <v>976</v>
      </c>
      <c r="M50" s="63">
        <f>L50/L$8*100</f>
        <v>2.601487325745662</v>
      </c>
      <c r="N50" s="91">
        <v>307</v>
      </c>
      <c r="O50" s="65">
        <v>0.8</v>
      </c>
      <c r="P50" s="91">
        <v>1131</v>
      </c>
      <c r="Q50" s="65">
        <v>3</v>
      </c>
      <c r="R50" s="91">
        <v>339</v>
      </c>
      <c r="S50" s="65">
        <f>R50/R8*100</f>
        <v>0.9426354864722075</v>
      </c>
      <c r="T50" s="60"/>
    </row>
    <row r="51" spans="1:20" ht="12" customHeight="1">
      <c r="A51" s="11" t="s">
        <v>7</v>
      </c>
      <c r="B51" s="21">
        <v>82</v>
      </c>
      <c r="C51" s="44">
        <f>B51/B$9*100</f>
        <v>4.540420819490587</v>
      </c>
      <c r="D51" s="13"/>
      <c r="E51" s="13"/>
      <c r="F51" s="13"/>
      <c r="G51" s="13"/>
      <c r="H51" s="66"/>
      <c r="I51" s="67"/>
      <c r="J51" s="60"/>
      <c r="K51" s="68" t="s">
        <v>7</v>
      </c>
      <c r="L51" s="69">
        <v>637</v>
      </c>
      <c r="M51" s="80">
        <f>L51/L$9*100</f>
        <v>2.0871559633027523</v>
      </c>
      <c r="N51" s="69"/>
      <c r="O51" s="69"/>
      <c r="P51" s="69"/>
      <c r="Q51" s="69"/>
      <c r="R51" s="69"/>
      <c r="S51" s="69"/>
      <c r="T51" s="60"/>
    </row>
    <row r="52" spans="1:20" ht="12" customHeight="1">
      <c r="A52" s="16" t="s">
        <v>8</v>
      </c>
      <c r="B52" s="49">
        <v>39</v>
      </c>
      <c r="C52" s="45">
        <f>B52/B$10*100</f>
        <v>4.785276073619632</v>
      </c>
      <c r="D52" s="24"/>
      <c r="E52" s="24"/>
      <c r="F52" s="24"/>
      <c r="G52" s="24"/>
      <c r="H52" s="71"/>
      <c r="I52" s="72"/>
      <c r="J52" s="60"/>
      <c r="K52" s="73" t="s">
        <v>8</v>
      </c>
      <c r="L52" s="74">
        <v>339</v>
      </c>
      <c r="M52" s="81">
        <f>L52/L$10*100</f>
        <v>4.844933542946977</v>
      </c>
      <c r="N52" s="74"/>
      <c r="O52" s="74"/>
      <c r="P52" s="74"/>
      <c r="Q52" s="74"/>
      <c r="R52" s="74"/>
      <c r="S52" s="74"/>
      <c r="T52" s="60"/>
    </row>
    <row r="53" spans="1:20" ht="12" customHeight="1">
      <c r="A53" s="23" t="s">
        <v>25</v>
      </c>
      <c r="B53" s="48">
        <v>125</v>
      </c>
      <c r="C53" s="41">
        <f>B53/B$8*100</f>
        <v>4.769172071728348</v>
      </c>
      <c r="D53" s="20">
        <v>118</v>
      </c>
      <c r="E53" s="18">
        <v>4.9</v>
      </c>
      <c r="F53" s="30">
        <v>151</v>
      </c>
      <c r="G53" s="15">
        <v>6.3</v>
      </c>
      <c r="H53" s="76">
        <v>142</v>
      </c>
      <c r="I53" s="77">
        <f>H53/H8*100</f>
        <v>6.228070175438597</v>
      </c>
      <c r="J53" s="60"/>
      <c r="K53" s="78" t="s">
        <v>25</v>
      </c>
      <c r="L53" s="90">
        <v>1478</v>
      </c>
      <c r="M53" s="63">
        <f>L53/L$8*100</f>
        <v>3.9395474051763197</v>
      </c>
      <c r="N53" s="91">
        <v>1242</v>
      </c>
      <c r="O53" s="65">
        <v>3.4</v>
      </c>
      <c r="P53" s="91">
        <v>2127</v>
      </c>
      <c r="Q53" s="65">
        <v>5.7</v>
      </c>
      <c r="R53" s="91">
        <v>1747</v>
      </c>
      <c r="S53" s="65">
        <f>R53/R8*100</f>
        <v>4.857770486333176</v>
      </c>
      <c r="T53" s="60"/>
    </row>
    <row r="54" spans="1:20" ht="12" customHeight="1">
      <c r="A54" s="11" t="s">
        <v>7</v>
      </c>
      <c r="B54" s="21">
        <v>86</v>
      </c>
      <c r="C54" s="44">
        <f>B54/B$9*100</f>
        <v>4.761904761904762</v>
      </c>
      <c r="D54" s="38"/>
      <c r="E54" s="15"/>
      <c r="F54" s="39"/>
      <c r="G54" s="15"/>
      <c r="H54" s="66"/>
      <c r="I54" s="67"/>
      <c r="J54" s="60"/>
      <c r="K54" s="68" t="s">
        <v>7</v>
      </c>
      <c r="L54" s="69">
        <v>1113</v>
      </c>
      <c r="M54" s="80">
        <f>L54/L$9*100</f>
        <v>3.646788990825688</v>
      </c>
      <c r="N54" s="69"/>
      <c r="O54" s="69"/>
      <c r="P54" s="69"/>
      <c r="Q54" s="69"/>
      <c r="R54" s="69"/>
      <c r="S54" s="69"/>
      <c r="T54" s="60"/>
    </row>
    <row r="55" spans="1:20" ht="12" customHeight="1">
      <c r="A55" s="16" t="s">
        <v>8</v>
      </c>
      <c r="B55" s="49">
        <v>39</v>
      </c>
      <c r="C55" s="45">
        <f>B55/B$10*100</f>
        <v>4.785276073619632</v>
      </c>
      <c r="D55" s="24"/>
      <c r="E55" s="24"/>
      <c r="F55" s="24"/>
      <c r="G55" s="24"/>
      <c r="H55" s="71"/>
      <c r="I55" s="72"/>
      <c r="J55" s="60"/>
      <c r="K55" s="73" t="s">
        <v>8</v>
      </c>
      <c r="L55" s="74">
        <v>365</v>
      </c>
      <c r="M55" s="81">
        <f>L55/L$10*100</f>
        <v>5.216521366299843</v>
      </c>
      <c r="N55" s="74"/>
      <c r="O55" s="74"/>
      <c r="P55" s="74"/>
      <c r="Q55" s="74"/>
      <c r="R55" s="93"/>
      <c r="S55" s="93"/>
      <c r="T55" s="60"/>
    </row>
    <row r="56" spans="1:20" ht="12" customHeight="1">
      <c r="A56" s="23" t="s">
        <v>29</v>
      </c>
      <c r="B56" s="48">
        <v>19</v>
      </c>
      <c r="C56" s="41">
        <f>B56/B$8*100</f>
        <v>0.7249141549027089</v>
      </c>
      <c r="D56" s="30">
        <v>17</v>
      </c>
      <c r="E56" s="15">
        <v>0.7</v>
      </c>
      <c r="F56" s="30">
        <v>19</v>
      </c>
      <c r="G56" s="15">
        <v>0.8</v>
      </c>
      <c r="H56" s="76">
        <v>17</v>
      </c>
      <c r="I56" s="77">
        <f>H56/H8*100</f>
        <v>0.7456140350877193</v>
      </c>
      <c r="J56" s="60"/>
      <c r="K56" s="78" t="s">
        <v>29</v>
      </c>
      <c r="L56" s="90">
        <v>162</v>
      </c>
      <c r="M56" s="63">
        <f>L56/L$8*100</f>
        <v>0.431804248740571</v>
      </c>
      <c r="N56" s="91">
        <v>146</v>
      </c>
      <c r="O56" s="65">
        <v>0.4</v>
      </c>
      <c r="P56" s="91">
        <v>232</v>
      </c>
      <c r="Q56" s="65">
        <v>0.6</v>
      </c>
      <c r="R56" s="91">
        <v>247</v>
      </c>
      <c r="S56" s="65">
        <f>R56/R8*100</f>
        <v>0.6868170063676556</v>
      </c>
      <c r="T56" s="60"/>
    </row>
    <row r="57" spans="1:20" ht="12" customHeight="1">
      <c r="A57" s="11" t="s">
        <v>7</v>
      </c>
      <c r="B57" s="21">
        <v>16</v>
      </c>
      <c r="C57" s="44">
        <f>B57/B$9*100</f>
        <v>0.8859357696566998</v>
      </c>
      <c r="D57" s="13"/>
      <c r="E57" s="13"/>
      <c r="F57" s="13"/>
      <c r="G57" s="13"/>
      <c r="H57" s="66"/>
      <c r="I57" s="67"/>
      <c r="J57" s="60"/>
      <c r="K57" s="68" t="s">
        <v>7</v>
      </c>
      <c r="L57" s="69">
        <v>128</v>
      </c>
      <c r="M57" s="80">
        <f>L57/L$9*100</f>
        <v>0.41939711664482304</v>
      </c>
      <c r="N57" s="69"/>
      <c r="O57" s="69"/>
      <c r="P57" s="69"/>
      <c r="Q57" s="69"/>
      <c r="R57" s="69"/>
      <c r="S57" s="69"/>
      <c r="T57" s="60"/>
    </row>
    <row r="58" spans="1:20" ht="12" customHeight="1">
      <c r="A58" s="16" t="s">
        <v>8</v>
      </c>
      <c r="B58" s="49">
        <v>3</v>
      </c>
      <c r="C58" s="45">
        <f>B58/B$10*100</f>
        <v>0.36809815950920244</v>
      </c>
      <c r="D58" s="24"/>
      <c r="E58" s="24"/>
      <c r="F58" s="24"/>
      <c r="G58" s="24"/>
      <c r="H58" s="71"/>
      <c r="I58" s="72"/>
      <c r="J58" s="60"/>
      <c r="K58" s="73" t="s">
        <v>8</v>
      </c>
      <c r="L58" s="74">
        <v>34</v>
      </c>
      <c r="M58" s="81">
        <f>L58/L$10*100</f>
        <v>0.4859225382306703</v>
      </c>
      <c r="N58" s="74"/>
      <c r="O58" s="74"/>
      <c r="P58" s="74"/>
      <c r="Q58" s="74"/>
      <c r="R58" s="74"/>
      <c r="S58" s="74"/>
      <c r="T58" s="60"/>
    </row>
    <row r="59" spans="1:20" ht="13.5">
      <c r="A59" s="28" t="s">
        <v>32</v>
      </c>
      <c r="B59" s="48">
        <v>160</v>
      </c>
      <c r="C59" s="41">
        <f>B59/B$8*100</f>
        <v>6.104540251812286</v>
      </c>
      <c r="D59" s="30">
        <v>146</v>
      </c>
      <c r="E59" s="15">
        <v>6.1</v>
      </c>
      <c r="F59" s="30">
        <v>148</v>
      </c>
      <c r="G59" s="15">
        <v>6.1</v>
      </c>
      <c r="H59" s="76">
        <v>134</v>
      </c>
      <c r="I59" s="77">
        <f>H59/H8*100</f>
        <v>5.87719298245614</v>
      </c>
      <c r="J59" s="60"/>
      <c r="K59" s="94" t="s">
        <v>30</v>
      </c>
      <c r="L59" s="90">
        <v>1335</v>
      </c>
      <c r="M59" s="63">
        <f>L59/L$8*100</f>
        <v>3.558386864621372</v>
      </c>
      <c r="N59" s="91">
        <v>1369</v>
      </c>
      <c r="O59" s="65">
        <v>3.8</v>
      </c>
      <c r="P59" s="91">
        <v>1280</v>
      </c>
      <c r="Q59" s="65">
        <v>3.4</v>
      </c>
      <c r="R59" s="91">
        <v>1143</v>
      </c>
      <c r="S59" s="65">
        <f>R59/R8*100</f>
        <v>3.1782665517337265</v>
      </c>
      <c r="T59" s="60"/>
    </row>
    <row r="60" spans="1:20" ht="13.5">
      <c r="A60" s="11" t="s">
        <v>7</v>
      </c>
      <c r="B60" s="21">
        <v>113</v>
      </c>
      <c r="C60" s="44">
        <f>B60/B$9*100</f>
        <v>6.256921373200443</v>
      </c>
      <c r="D60" s="13"/>
      <c r="E60" s="13"/>
      <c r="F60" s="13"/>
      <c r="G60" s="13"/>
      <c r="H60" s="66"/>
      <c r="I60" s="67"/>
      <c r="J60" s="60"/>
      <c r="K60" s="68" t="s">
        <v>7</v>
      </c>
      <c r="L60" s="69">
        <v>1092</v>
      </c>
      <c r="M60" s="80">
        <f>L60/L$9*100</f>
        <v>3.577981651376147</v>
      </c>
      <c r="N60" s="69"/>
      <c r="O60" s="69"/>
      <c r="P60" s="69"/>
      <c r="Q60" s="69"/>
      <c r="R60" s="69"/>
      <c r="S60" s="69"/>
      <c r="T60" s="60"/>
    </row>
    <row r="61" spans="1:20" ht="15" customHeight="1">
      <c r="A61" s="16" t="s">
        <v>8</v>
      </c>
      <c r="B61" s="49">
        <v>47</v>
      </c>
      <c r="C61" s="45">
        <f>B61/B$10*100</f>
        <v>5.766871165644172</v>
      </c>
      <c r="D61" s="24"/>
      <c r="E61" s="24"/>
      <c r="F61" s="24"/>
      <c r="G61" s="24"/>
      <c r="H61" s="71"/>
      <c r="I61" s="72"/>
      <c r="J61" s="60"/>
      <c r="K61" s="73" t="s">
        <v>8</v>
      </c>
      <c r="L61" s="74">
        <v>243</v>
      </c>
      <c r="M61" s="81">
        <f>L61/L$10*100</f>
        <v>3.4729169644133204</v>
      </c>
      <c r="N61" s="74"/>
      <c r="O61" s="74"/>
      <c r="P61" s="74"/>
      <c r="Q61" s="74"/>
      <c r="R61" s="74"/>
      <c r="S61" s="74"/>
      <c r="T61" s="60"/>
    </row>
    <row r="62" spans="1:20" ht="15" customHeight="1">
      <c r="A62" s="29" t="s">
        <v>31</v>
      </c>
      <c r="B62" s="17">
        <v>17</v>
      </c>
      <c r="C62" s="15">
        <f>B62/B$8*100</f>
        <v>0.6486074017550554</v>
      </c>
      <c r="D62" s="31" t="s">
        <v>40</v>
      </c>
      <c r="E62" s="32" t="s">
        <v>40</v>
      </c>
      <c r="F62" s="19">
        <v>10</v>
      </c>
      <c r="G62" s="15">
        <v>0.4</v>
      </c>
      <c r="H62" s="95" t="s">
        <v>40</v>
      </c>
      <c r="I62" s="96" t="s">
        <v>40</v>
      </c>
      <c r="J62" s="60"/>
      <c r="K62" s="97" t="s">
        <v>33</v>
      </c>
      <c r="L62" s="62">
        <v>443</v>
      </c>
      <c r="M62" s="63">
        <f>L62/L$8*100</f>
        <v>1.1807980382226724</v>
      </c>
      <c r="N62" s="98" t="s">
        <v>40</v>
      </c>
      <c r="O62" s="99" t="s">
        <v>40</v>
      </c>
      <c r="P62" s="79">
        <v>419</v>
      </c>
      <c r="Q62" s="65">
        <v>1.1</v>
      </c>
      <c r="R62" s="98" t="s">
        <v>40</v>
      </c>
      <c r="S62" s="99" t="s">
        <v>40</v>
      </c>
      <c r="T62" s="60"/>
    </row>
    <row r="63" spans="1:20" ht="15" customHeight="1">
      <c r="A63" s="11" t="s">
        <v>7</v>
      </c>
      <c r="B63" s="13">
        <v>12</v>
      </c>
      <c r="C63" s="33">
        <f>B63/B$9*100</f>
        <v>0.6644518272425249</v>
      </c>
      <c r="D63" s="13"/>
      <c r="E63" s="13"/>
      <c r="F63" s="13"/>
      <c r="G63" s="13"/>
      <c r="H63" s="66"/>
      <c r="I63" s="67"/>
      <c r="J63" s="60"/>
      <c r="K63" s="68" t="s">
        <v>7</v>
      </c>
      <c r="L63" s="69">
        <v>256</v>
      </c>
      <c r="M63" s="80">
        <f>L63/L$9*100</f>
        <v>0.8387942332896461</v>
      </c>
      <c r="N63" s="69"/>
      <c r="O63" s="69"/>
      <c r="P63" s="69"/>
      <c r="Q63" s="69"/>
      <c r="R63" s="69"/>
      <c r="S63" s="69"/>
      <c r="T63" s="60"/>
    </row>
    <row r="64" spans="1:20" ht="15" customHeight="1" thickBot="1">
      <c r="A64" s="12" t="s">
        <v>8</v>
      </c>
      <c r="B64" s="26">
        <v>5</v>
      </c>
      <c r="C64" s="34">
        <f>B64/B$10*100</f>
        <v>0.6134969325153374</v>
      </c>
      <c r="D64" s="27"/>
      <c r="E64" s="27"/>
      <c r="F64" s="27"/>
      <c r="G64" s="27"/>
      <c r="H64" s="100"/>
      <c r="I64" s="101"/>
      <c r="J64" s="60"/>
      <c r="K64" s="102" t="s">
        <v>8</v>
      </c>
      <c r="L64" s="103">
        <v>187</v>
      </c>
      <c r="M64" s="104">
        <f>L64/L$10*100</f>
        <v>2.6725739602686867</v>
      </c>
      <c r="N64" s="105"/>
      <c r="O64" s="105"/>
      <c r="P64" s="105"/>
      <c r="Q64" s="105"/>
      <c r="R64" s="105"/>
      <c r="S64" s="105"/>
      <c r="T64" s="60"/>
    </row>
    <row r="65" spans="1:20" ht="15" customHeight="1">
      <c r="A65" s="6" t="s">
        <v>26</v>
      </c>
      <c r="C65" s="3"/>
      <c r="E65" s="3"/>
      <c r="F65" s="37"/>
      <c r="G65" s="37"/>
      <c r="H65" s="106"/>
      <c r="I65" s="106"/>
      <c r="J65" s="60"/>
      <c r="K65" s="107" t="s">
        <v>26</v>
      </c>
      <c r="L65" s="108"/>
      <c r="M65" s="109"/>
      <c r="N65" s="60"/>
      <c r="O65" s="110"/>
      <c r="P65" s="60"/>
      <c r="Q65" s="60"/>
      <c r="R65" s="60"/>
      <c r="S65" s="60"/>
      <c r="T65" s="60"/>
    </row>
    <row r="66" spans="1:20" ht="15" customHeight="1">
      <c r="A66" s="1" t="s">
        <v>48</v>
      </c>
      <c r="H66" s="60"/>
      <c r="I66" s="60"/>
      <c r="J66" s="60"/>
      <c r="K66" s="60" t="s">
        <v>48</v>
      </c>
      <c r="L66" s="60"/>
      <c r="M66" s="60"/>
      <c r="N66" s="60"/>
      <c r="O66" s="60"/>
      <c r="P66" s="60"/>
      <c r="Q66" s="60"/>
      <c r="R66" s="60"/>
      <c r="S66" s="60"/>
      <c r="T66" s="60"/>
    </row>
    <row r="67" spans="1:20" ht="15" customHeight="1">
      <c r="A67" s="1" t="s">
        <v>49</v>
      </c>
      <c r="H67" s="60"/>
      <c r="I67" s="60"/>
      <c r="J67" s="60"/>
      <c r="K67" s="60" t="s">
        <v>49</v>
      </c>
      <c r="L67" s="60"/>
      <c r="M67" s="60"/>
      <c r="N67" s="60"/>
      <c r="O67" s="60"/>
      <c r="P67" s="60"/>
      <c r="Q67" s="60"/>
      <c r="R67" s="60"/>
      <c r="S67" s="60"/>
      <c r="T67" s="60"/>
    </row>
    <row r="68" spans="8:20" ht="15" customHeight="1"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</row>
    <row r="69" spans="8:20" ht="15" customHeight="1"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</row>
    <row r="70" spans="8:20" ht="15" customHeight="1"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</row>
    <row r="71" spans="8:20" ht="15" customHeight="1"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</row>
    <row r="72" spans="8:20" ht="15" customHeight="1"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</row>
    <row r="73" spans="8:20" ht="15" customHeight="1"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</row>
    <row r="74" spans="8:20" ht="15" customHeight="1"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</row>
    <row r="75" spans="8:20" ht="15" customHeight="1"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</row>
    <row r="76" spans="8:20" ht="15" customHeight="1"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</row>
    <row r="77" spans="8:20" ht="15" customHeight="1"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</row>
    <row r="78" spans="8:20" ht="15" customHeight="1"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</row>
    <row r="79" spans="8:20" ht="15" customHeight="1"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</row>
    <row r="80" spans="8:20" ht="15" customHeight="1"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</row>
    <row r="81" spans="8:20" ht="15" customHeight="1"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</row>
    <row r="82" spans="8:20" ht="15" customHeight="1"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</row>
    <row r="83" spans="8:20" ht="15" customHeight="1"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</row>
    <row r="84" spans="8:20" ht="15" customHeight="1"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</row>
    <row r="85" spans="8:20" ht="15" customHeight="1"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</row>
    <row r="86" spans="8:20" ht="15" customHeight="1"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</row>
    <row r="87" spans="8:20" ht="15" customHeight="1"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</row>
    <row r="88" spans="8:20" ht="15" customHeight="1"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</row>
    <row r="89" spans="8:20" ht="15" customHeight="1"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</row>
    <row r="90" spans="8:20" ht="15" customHeight="1"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</row>
    <row r="91" spans="8:20" ht="15" customHeight="1"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</row>
    <row r="92" spans="8:20" ht="15" customHeight="1"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</row>
    <row r="93" spans="8:20" ht="15" customHeight="1"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</row>
    <row r="94" spans="8:20" ht="15" customHeight="1"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</row>
    <row r="95" spans="8:20" ht="15" customHeight="1"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</row>
    <row r="96" spans="8:20" ht="15" customHeight="1"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</row>
    <row r="97" spans="8:20" ht="15" customHeight="1"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</row>
    <row r="98" spans="8:20" ht="15" customHeight="1"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</row>
    <row r="99" spans="8:20" ht="15" customHeight="1"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</row>
    <row r="100" spans="8:20" ht="15" customHeight="1"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</row>
    <row r="101" spans="8:20" ht="15" customHeight="1"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</row>
    <row r="102" spans="8:20" ht="15" customHeight="1"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</row>
    <row r="103" spans="8:20" ht="15" customHeight="1"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</row>
    <row r="104" spans="8:20" ht="15" customHeight="1"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</row>
    <row r="105" spans="8:20" ht="15" customHeight="1"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</row>
    <row r="106" spans="8:20" ht="15" customHeight="1"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</row>
    <row r="107" spans="8:20" ht="15" customHeight="1"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</row>
    <row r="108" spans="8:20" ht="15" customHeight="1"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</row>
    <row r="109" spans="8:20" ht="15" customHeight="1"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</row>
    <row r="110" spans="8:20" ht="15" customHeight="1"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</row>
    <row r="111" spans="8:20" ht="15" customHeight="1"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</row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6" ht="15" customHeight="1">
      <c r="A126" s="6"/>
    </row>
  </sheetData>
  <sheetProtection/>
  <mergeCells count="11">
    <mergeCell ref="P6:Q6"/>
    <mergeCell ref="R6:S6"/>
    <mergeCell ref="A6:A7"/>
    <mergeCell ref="B6:C6"/>
    <mergeCell ref="D6:E6"/>
    <mergeCell ref="A2:J2"/>
    <mergeCell ref="F6:G6"/>
    <mergeCell ref="H6:I6"/>
    <mergeCell ref="N6:O6"/>
    <mergeCell ref="L6:M6"/>
    <mergeCell ref="K6:K7"/>
  </mergeCells>
  <printOptions horizontalCentered="1"/>
  <pageMargins left="0" right="0" top="0" bottom="0" header="0" footer="0.5118110236220472"/>
  <pageSetup firstPageNumber="18" useFirstPageNumber="1" horizontalDpi="300" verticalDpi="300" orientation="portrait" paperSize="9" scale="86" r:id="rId1"/>
  <headerFooter scaleWithDoc="0" alignWithMargins="0">
    <oddFooter>&amp;C&amp;"ＭＳ ゴシック,標準"&amp;12&amp;P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2014-04-21T05:39:21Z</dcterms:created>
  <dcterms:modified xsi:type="dcterms:W3CDTF">2018-04-24T04:17:14Z</dcterms:modified>
  <cp:category/>
  <cp:version/>
  <cp:contentType/>
  <cp:contentStatus/>
</cp:coreProperties>
</file>